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Sawyers\"/>
    </mc:Choice>
  </mc:AlternateContent>
  <xr:revisionPtr revIDLastSave="0" documentId="8_{5C089442-FB56-432B-A41F-A0E4F8142BB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Expired" sheetId="3" r:id="rId2"/>
    <sheet name="Relinquished IE" sheetId="2" r:id="rId3"/>
  </sheets>
  <definedNames>
    <definedName name="_xlnm._FilterDatabase" localSheetId="0" hidden="1">Sheet1!$A$1:$R$68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0" i="1" l="1"/>
  <c r="E27" i="1" l="1"/>
  <c r="E3" i="1" l="1"/>
  <c r="E55" i="1" l="1"/>
  <c r="E43" i="1"/>
  <c r="E20" i="1"/>
  <c r="E13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</author>
  </authors>
  <commentList>
    <comment ref="B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COvID Extension 12/31/22
</t>
        </r>
      </text>
    </comment>
    <comment ref="N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CSE - Bucking only.
10/21/23.
</t>
        </r>
      </text>
    </comment>
    <comment ref="K2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San Jaun Island Co. District
</t>
        </r>
      </text>
    </comment>
    <comment ref="A2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name to Humes vs Homes. 08/10/22. daw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address from training location to sawyer address. 08/10/22. daw</t>
        </r>
      </text>
    </comment>
    <comment ref="N31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CSE bucking only 02/02/24.
</t>
        </r>
      </text>
    </comment>
    <comment ref="L3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designation letter issued no evaluation papers. 12/12/22. daw
</t>
        </r>
      </text>
    </comment>
    <comment ref="L3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a designation letter was issured with a cert.eval as a B Sawyer. No current chain/x-cur I/E eval forms. Daw. 12/01/22
</t>
        </r>
      </text>
    </comment>
    <comment ref="N56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I/E for bucking only. 02/02/24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</author>
  </authors>
  <commentList>
    <comment ref="R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relinquished I/E credential 02/28/23
</t>
        </r>
      </text>
    </comment>
    <comment ref="R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relinquished I/E credential 01/13/24
</t>
        </r>
      </text>
    </comment>
    <comment ref="R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relinquished I/E credential 01/28/24
</t>
        </r>
      </text>
    </comment>
    <comment ref="K21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San Jaun Island Co. District
</t>
        </r>
      </text>
    </comment>
    <comment ref="A2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name to Humes vs Homes. 08/10/22. daw</t>
        </r>
      </text>
    </comment>
    <comment ref="F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changed address from training location to sawyer address. 08/10/22. daw</t>
        </r>
      </text>
    </comment>
    <comment ref="L3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designation letter issued no evaluation papers. 12/12/22. daw
</t>
        </r>
      </text>
    </comment>
    <comment ref="L3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a designation letter was issured with a cert.eval as a B Sawyer. No current chain/x-cur I/E eval forms. Daw. 12/01/22
</t>
        </r>
      </text>
    </comment>
    <comment ref="L3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designation letter issued missing eval papers. 12/12/22 daw</t>
        </r>
      </text>
    </comment>
    <comment ref="A5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Deb:</t>
        </r>
        <r>
          <rPr>
            <sz val="9"/>
            <color indexed="81"/>
            <rFont val="Tahoma"/>
            <family val="2"/>
          </rPr>
          <t xml:space="preserve">
per Dana's audit. Jim wants to re-certify. 08/10/22 daw
</t>
        </r>
      </text>
    </comment>
  </commentList>
</comments>
</file>

<file path=xl/sharedStrings.xml><?xml version="1.0" encoding="utf-8"?>
<sst xmlns="http://schemas.openxmlformats.org/spreadsheetml/2006/main" count="805" uniqueCount="406">
  <si>
    <t>Last Name</t>
  </si>
  <si>
    <t>Exp Date</t>
  </si>
  <si>
    <t>Date of Birth</t>
  </si>
  <si>
    <t>Phone Number</t>
  </si>
  <si>
    <t xml:space="preserve">Email   </t>
  </si>
  <si>
    <t>Address</t>
  </si>
  <si>
    <t>City</t>
  </si>
  <si>
    <t>State</t>
  </si>
  <si>
    <t>Zip Code</t>
  </si>
  <si>
    <t>Name and Phone of Emergency Contact</t>
  </si>
  <si>
    <t>Chapter or Organization</t>
  </si>
  <si>
    <t>Cert Date</t>
  </si>
  <si>
    <t>Current Level</t>
  </si>
  <si>
    <t>Feller</t>
  </si>
  <si>
    <t>Type</t>
  </si>
  <si>
    <t>Batch date</t>
  </si>
  <si>
    <t>Certifier</t>
  </si>
  <si>
    <t>Karniss, Tony</t>
  </si>
  <si>
    <t>829 Centralia Alph Rd</t>
  </si>
  <si>
    <t>Chehalis</t>
  </si>
  <si>
    <t>WA</t>
  </si>
  <si>
    <t>BCHW/LCC</t>
  </si>
  <si>
    <t>CSE</t>
  </si>
  <si>
    <t>X</t>
  </si>
  <si>
    <t>Chainsaw/Crosscut</t>
  </si>
  <si>
    <t>Mix, Tom</t>
  </si>
  <si>
    <t>360-582-0460</t>
  </si>
  <si>
    <t>Sequim</t>
  </si>
  <si>
    <t>BCHW/PNC</t>
  </si>
  <si>
    <t>Chainsaw</t>
  </si>
  <si>
    <t>I/E</t>
  </si>
  <si>
    <t>Mix/Karniss</t>
  </si>
  <si>
    <t>Barney, Martin</t>
  </si>
  <si>
    <t>360-588-0750</t>
  </si>
  <si>
    <t>mebarney53@gmail.com</t>
  </si>
  <si>
    <t>1817 Creekside Pl</t>
  </si>
  <si>
    <t>Anacortes</t>
  </si>
  <si>
    <t>BCHW</t>
  </si>
  <si>
    <t>Crosscut</t>
  </si>
  <si>
    <t>Arthur Wright</t>
  </si>
  <si>
    <t>Baysinger, Larry</t>
  </si>
  <si>
    <t>360-327-3611</t>
  </si>
  <si>
    <t>2094 Bear Creek Rd</t>
  </si>
  <si>
    <t>Pt Angeles</t>
  </si>
  <si>
    <t>BCHW/MOC</t>
  </si>
  <si>
    <t>Karniss/Erben</t>
  </si>
  <si>
    <t>Celestres, Ron</t>
  </si>
  <si>
    <t>253-569-7814</t>
  </si>
  <si>
    <t>Kent</t>
  </si>
  <si>
    <t>BCHW/TAH</t>
  </si>
  <si>
    <t>Crosscut, Chainsaw</t>
  </si>
  <si>
    <t>Faubion/Karniss</t>
  </si>
  <si>
    <t>Collins, Gary</t>
  </si>
  <si>
    <t>360-892-7683</t>
  </si>
  <si>
    <t>gcinbp@msn.com</t>
  </si>
  <si>
    <t>11116 NE 202nd Ave</t>
  </si>
  <si>
    <t>Brush Prairie</t>
  </si>
  <si>
    <t>BCHW/MSH</t>
  </si>
  <si>
    <t>Karniss/Anderson</t>
  </si>
  <si>
    <t>Tom Mix</t>
  </si>
  <si>
    <t>Connolly, Bryan</t>
  </si>
  <si>
    <t>206-391-7705</t>
  </si>
  <si>
    <t>9320 NE North Shore Road</t>
  </si>
  <si>
    <t>Belfair</t>
  </si>
  <si>
    <t>EMBA</t>
  </si>
  <si>
    <t>Mead</t>
  </si>
  <si>
    <t>BCHW/NEC</t>
  </si>
  <si>
    <t>Tony Karniss</t>
  </si>
  <si>
    <t>Erben, Derek</t>
  </si>
  <si>
    <t>541-326-8540</t>
  </si>
  <si>
    <t>41 S Bank Road</t>
  </si>
  <si>
    <t>Elma</t>
  </si>
  <si>
    <t>Erben, Pete</t>
  </si>
  <si>
    <t>erben@centurytel.net</t>
  </si>
  <si>
    <t>Faubion, Andy</t>
  </si>
  <si>
    <t>253-208-4989</t>
  </si>
  <si>
    <t>PO Box 11</t>
  </si>
  <si>
    <t>Kapowsin</t>
  </si>
  <si>
    <t>Mix/T Faubion</t>
  </si>
  <si>
    <t>Faubion, Tom</t>
  </si>
  <si>
    <t>360-879-5633</t>
  </si>
  <si>
    <t>PO Box 304</t>
  </si>
  <si>
    <t>Graham</t>
  </si>
  <si>
    <t>BCHW/PCC</t>
  </si>
  <si>
    <t>Haney, Erin</t>
  </si>
  <si>
    <t>509-879-7921</t>
  </si>
  <si>
    <t>ewana95@yahoo.com</t>
  </si>
  <si>
    <t>10203 E Mt Spokane Park Dr</t>
  </si>
  <si>
    <t>Wallace/Karniss</t>
  </si>
  <si>
    <t>Hofbeck, Joe</t>
  </si>
  <si>
    <t>206-550-3121</t>
  </si>
  <si>
    <t>hofbeck@gmail.com</t>
  </si>
  <si>
    <t>4024 NE 135th St</t>
  </si>
  <si>
    <t>Seattle</t>
  </si>
  <si>
    <t>Jones, Dave</t>
  </si>
  <si>
    <t>425-260-8333</t>
  </si>
  <si>
    <t>PO Boc 546</t>
  </si>
  <si>
    <t>McKenna</t>
  </si>
  <si>
    <t>Kehner, Bill</t>
  </si>
  <si>
    <t>253-370-4181</t>
  </si>
  <si>
    <t>12546 Shelly St SW</t>
  </si>
  <si>
    <t>Olympia</t>
  </si>
  <si>
    <t>Kensrud, Matt</t>
  </si>
  <si>
    <t>509-433-2100</t>
  </si>
  <si>
    <t>kustom509@aol.com</t>
  </si>
  <si>
    <t>WA St. Snowmaobile Assoc.</t>
  </si>
  <si>
    <t>Kvistad, Stan</t>
  </si>
  <si>
    <t>509-826-1421</t>
  </si>
  <si>
    <t>PO Box 391</t>
  </si>
  <si>
    <t>Malott</t>
  </si>
  <si>
    <t>Letcher, Ed</t>
  </si>
  <si>
    <t>206-478 9331</t>
  </si>
  <si>
    <t>Lorenz, Shawn</t>
  </si>
  <si>
    <t>425-638-3951</t>
  </si>
  <si>
    <t>shawnl@evergreenmtb.org</t>
  </si>
  <si>
    <t>325 E 2nd St</t>
  </si>
  <si>
    <t>North Bend</t>
  </si>
  <si>
    <t>Karniss/T Mix</t>
  </si>
  <si>
    <t>McCuin, Greg</t>
  </si>
  <si>
    <t>253-69-3753</t>
  </si>
  <si>
    <t>5716 416th St E</t>
  </si>
  <si>
    <t>Eatonville</t>
  </si>
  <si>
    <t>BCHW/WCC</t>
  </si>
  <si>
    <t>Mix, Jeff</t>
  </si>
  <si>
    <t>425-765-3821</t>
  </si>
  <si>
    <t>36419 SE Woody Creek Lane</t>
  </si>
  <si>
    <t>Snoqualmie</t>
  </si>
  <si>
    <t>Olson, Teddy</t>
  </si>
  <si>
    <t>360-832-8606</t>
  </si>
  <si>
    <t>36412 96th Ave E</t>
  </si>
  <si>
    <t>Rolph, Leonard</t>
  </si>
  <si>
    <t>509-364-3359</t>
  </si>
  <si>
    <t>elkcamp3359@gmail.com</t>
  </si>
  <si>
    <t>12 Bird Lane</t>
  </si>
  <si>
    <t>Glenwood</t>
  </si>
  <si>
    <t>BCHW/MAC</t>
  </si>
  <si>
    <t>Zink/Mix</t>
  </si>
  <si>
    <t>Ross, Terry</t>
  </si>
  <si>
    <t>360-931-5927</t>
  </si>
  <si>
    <t>127 Mt. Adams Hwy</t>
  </si>
  <si>
    <t>Rossi, Frank</t>
  </si>
  <si>
    <t>425-271-8114</t>
  </si>
  <si>
    <t>8031 128th Ave SE</t>
  </si>
  <si>
    <t>Newcastle</t>
  </si>
  <si>
    <t>Stoothoff, Pete</t>
  </si>
  <si>
    <t>509-997-7004</t>
  </si>
  <si>
    <t>240 Texas Creek</t>
  </si>
  <si>
    <t>Carlton</t>
  </si>
  <si>
    <t>BCHW/MVC</t>
  </si>
  <si>
    <t>Onalaska</t>
  </si>
  <si>
    <t>Karniss/Kensrud</t>
  </si>
  <si>
    <t>Talbot, Barb</t>
  </si>
  <si>
    <t>253-312-3626</t>
  </si>
  <si>
    <t>barb@stillhavinfun.com</t>
  </si>
  <si>
    <t xml:space="preserve">I/E </t>
  </si>
  <si>
    <t>Thode, Jim</t>
  </si>
  <si>
    <t>360-978-5336</t>
  </si>
  <si>
    <t>jim@jimthode.net</t>
  </si>
  <si>
    <t>363 Pigeon Springs Rd</t>
  </si>
  <si>
    <t>Wallace, Darrell</t>
  </si>
  <si>
    <t>360-918-3016</t>
  </si>
  <si>
    <t>5198 S Wallbridge Road</t>
  </si>
  <si>
    <t>Deer Park</t>
  </si>
  <si>
    <t>B-Felling</t>
  </si>
  <si>
    <t>Wanagel, Rebecca</t>
  </si>
  <si>
    <t>360-477-7792</t>
  </si>
  <si>
    <t>rwanagel@gmail.com</t>
  </si>
  <si>
    <t>PO Box 2672</t>
  </si>
  <si>
    <t>Port Angeles</t>
  </si>
  <si>
    <t>WTA</t>
  </si>
  <si>
    <t>Chainsaw/Crosscut Bucking</t>
  </si>
  <si>
    <t>Weld, Roger</t>
  </si>
  <si>
    <t>360-482-7029</t>
  </si>
  <si>
    <t>rlweld@comcast.net</t>
  </si>
  <si>
    <t>169 O'Niell Road</t>
  </si>
  <si>
    <t>Wright, Arthur</t>
  </si>
  <si>
    <t>425-742-6167</t>
  </si>
  <si>
    <t>arthurwright@gmail.com</t>
  </si>
  <si>
    <t>830 169th Place SW</t>
  </si>
  <si>
    <t>Lynnwood</t>
  </si>
  <si>
    <t>None</t>
  </si>
  <si>
    <t>Zink, Gary</t>
  </si>
  <si>
    <t>253-631-4004</t>
  </si>
  <si>
    <t>21924 176th Ave SE</t>
  </si>
  <si>
    <t>Zitzmann, Rick</t>
  </si>
  <si>
    <t>206-399-2935</t>
  </si>
  <si>
    <t>rickzman@comcast.net</t>
  </si>
  <si>
    <t>540 Dayton St #101</t>
  </si>
  <si>
    <t>Edmonds</t>
  </si>
  <si>
    <t>teddyolson25@gmail.com</t>
  </si>
  <si>
    <t>303 Dahlia Llama Ln</t>
  </si>
  <si>
    <t>Chevalier/Karniss</t>
  </si>
  <si>
    <t>tkfaubion@alliancelg.com</t>
  </si>
  <si>
    <t xml:space="preserve"> </t>
  </si>
  <si>
    <t>Chue, Zoey</t>
  </si>
  <si>
    <t>360-820-1228</t>
  </si>
  <si>
    <t>zoeychue@gmail.com</t>
  </si>
  <si>
    <t>119 McNallie LN</t>
  </si>
  <si>
    <t>Eastsound</t>
  </si>
  <si>
    <t>SJICD</t>
  </si>
  <si>
    <t>Mix/Remenar</t>
  </si>
  <si>
    <t>02/20/22 daw</t>
  </si>
  <si>
    <t>DeBoer, Rob</t>
  </si>
  <si>
    <t>360-770-5082</t>
  </si>
  <si>
    <t>wranglerrob101@gmail.com</t>
  </si>
  <si>
    <t xml:space="preserve">37759 SR 20 </t>
  </si>
  <si>
    <t>Concrete</t>
  </si>
  <si>
    <t>BCHW/SKT</t>
  </si>
  <si>
    <t>Hoffman-Krull, Kai</t>
  </si>
  <si>
    <t>360-419-4030</t>
  </si>
  <si>
    <t>kai@sjicd.org</t>
  </si>
  <si>
    <t>144 Vesse Ave</t>
  </si>
  <si>
    <t>Waldron</t>
  </si>
  <si>
    <t>SWICD</t>
  </si>
  <si>
    <t>Rasmussen, Rosele</t>
  </si>
  <si>
    <t>425-786-4492</t>
  </si>
  <si>
    <t>roselie.rasmussen@gmail.com</t>
  </si>
  <si>
    <t>30903 Swede Heaven Rd</t>
  </si>
  <si>
    <t>Arlington</t>
  </si>
  <si>
    <t>BCHW/PCTA</t>
  </si>
  <si>
    <t>Gary Zink</t>
  </si>
  <si>
    <t>Mix/McKenna</t>
  </si>
  <si>
    <t>Remenar, Joseph</t>
  </si>
  <si>
    <t>360-778-9848</t>
  </si>
  <si>
    <t>j.remenar@gmail.com</t>
  </si>
  <si>
    <t>PO Box 1233</t>
  </si>
  <si>
    <t>Burlington</t>
  </si>
  <si>
    <t>Mix/DeBoer</t>
  </si>
  <si>
    <t>Bickford, Kyle</t>
  </si>
  <si>
    <t>206-484-0251</t>
  </si>
  <si>
    <t>kyle.w.bickford@gmail.com</t>
  </si>
  <si>
    <t>102 E 5th St</t>
  </si>
  <si>
    <t>Roger Weld/T.Karniss</t>
  </si>
  <si>
    <t>04/25/22 daw</t>
  </si>
  <si>
    <t>Wachtel, Larry</t>
  </si>
  <si>
    <t>509-730-0269</t>
  </si>
  <si>
    <t>walkman529@live.com</t>
  </si>
  <si>
    <t>Walla Walla</t>
  </si>
  <si>
    <t>BMLT Blues Crew</t>
  </si>
  <si>
    <t>253-320-0510</t>
  </si>
  <si>
    <t>randjranch@outlook.com</t>
  </si>
  <si>
    <t>Karniss/Faubion</t>
  </si>
  <si>
    <t>05/10/22 daw</t>
  </si>
  <si>
    <t>bill@stillhavinfun.com</t>
  </si>
  <si>
    <t>Kitchen, Ryan</t>
  </si>
  <si>
    <t>ryan.kitchen@gmail.com</t>
  </si>
  <si>
    <t>1806 Lafromboise St</t>
  </si>
  <si>
    <t>Enumclaw</t>
  </si>
  <si>
    <t>EMBA/BCH</t>
  </si>
  <si>
    <t>Snyder, Emily</t>
  </si>
  <si>
    <t>emilyjsnyder@gmail.com</t>
  </si>
  <si>
    <t>1524 218th PL NE</t>
  </si>
  <si>
    <t>Sammamish</t>
  </si>
  <si>
    <t>WTA/BCHW</t>
  </si>
  <si>
    <t>Campbell, Donald</t>
  </si>
  <si>
    <t>253-970-7027</t>
  </si>
  <si>
    <t>sketcher54@hotmail.com</t>
  </si>
  <si>
    <t>4913 N 29th St</t>
  </si>
  <si>
    <t>Tacoma</t>
  </si>
  <si>
    <t>derekerben@gmail.com</t>
  </si>
  <si>
    <t>Collins-Hill, Sterling</t>
  </si>
  <si>
    <t>360-774-6643</t>
  </si>
  <si>
    <t>sterlingcollinshill@pnt.org</t>
  </si>
  <si>
    <t>209 Ferry St Ste A</t>
  </si>
  <si>
    <t>Sedro-Woolley</t>
  </si>
  <si>
    <t>06/20/22 daw</t>
  </si>
  <si>
    <t>edtrailblazer@gmail.com</t>
  </si>
  <si>
    <t>2417 Judge Ronald Rd</t>
  </si>
  <si>
    <t>Ellensburg</t>
  </si>
  <si>
    <t>BCHW/EVC</t>
  </si>
  <si>
    <t>PO Box 208</t>
  </si>
  <si>
    <t>Dryden</t>
  </si>
  <si>
    <t>Karniss/Letcher</t>
  </si>
  <si>
    <t>Humes, Robert</t>
  </si>
  <si>
    <t>PO Box 91</t>
  </si>
  <si>
    <t>BCHWPCC</t>
  </si>
  <si>
    <t>Stewart, Doug</t>
  </si>
  <si>
    <t>951-264-6283</t>
  </si>
  <si>
    <t>dougstewart55@gmail.com</t>
  </si>
  <si>
    <t>PO Box 572</t>
  </si>
  <si>
    <t>Aucoin, Remy</t>
  </si>
  <si>
    <t>509-985-7232</t>
  </si>
  <si>
    <t>remyaucoin@evergreen mtb.org</t>
  </si>
  <si>
    <t>169 Mountain View Dr.</t>
  </si>
  <si>
    <t>Packwood</t>
  </si>
  <si>
    <t>Mix/Knowles</t>
  </si>
  <si>
    <t>12/01/22 daw</t>
  </si>
  <si>
    <t>Arnold, Keith</t>
  </si>
  <si>
    <t>360-866-6999</t>
  </si>
  <si>
    <t>2748 67th Way NW</t>
  </si>
  <si>
    <t>karnold51@comcast.net</t>
  </si>
  <si>
    <t>Olympia Montaineers</t>
  </si>
  <si>
    <t>360-866-0240</t>
  </si>
  <si>
    <t>jonran1039@gmail.com</t>
  </si>
  <si>
    <t>5731 Sunrise Beach Rd</t>
  </si>
  <si>
    <t>Mix/Arrnold</t>
  </si>
  <si>
    <t>missing paper</t>
  </si>
  <si>
    <t>Partel, Peter</t>
  </si>
  <si>
    <t>425-591-8140</t>
  </si>
  <si>
    <t>partel@comcast.net</t>
  </si>
  <si>
    <t>18853 SE 213th St</t>
  </si>
  <si>
    <t>Renton</t>
  </si>
  <si>
    <t>Miller, Sean</t>
  </si>
  <si>
    <t>716-462-7495</t>
  </si>
  <si>
    <t>seanmiller@pnt.org</t>
  </si>
  <si>
    <t>3001 Lindbergh Ave</t>
  </si>
  <si>
    <t>Bellingham</t>
  </si>
  <si>
    <t>PNTA/BCHW</t>
  </si>
  <si>
    <t>Hollatz, Jim</t>
  </si>
  <si>
    <t>360-457-6694</t>
  </si>
  <si>
    <t>jdhollatz@gmail.com</t>
  </si>
  <si>
    <t>3915 O'Brian Rd</t>
  </si>
  <si>
    <t>Mix/Sage</t>
  </si>
  <si>
    <t>Knowles, Martin</t>
  </si>
  <si>
    <t>206-735-0756</t>
  </si>
  <si>
    <t>martindk@hotmail.com</t>
  </si>
  <si>
    <t>Short, Wayne</t>
  </si>
  <si>
    <t>619-392-2498</t>
  </si>
  <si>
    <t>wayne.short@gmail.com</t>
  </si>
  <si>
    <t>11307 Maple Terrace PL NW</t>
  </si>
  <si>
    <t>Silverdale</t>
  </si>
  <si>
    <t>12/06/22 daw</t>
  </si>
  <si>
    <t>Murphy, Al</t>
  </si>
  <si>
    <t>12/12/22 daw</t>
  </si>
  <si>
    <t>Lyons, Mat</t>
  </si>
  <si>
    <t>Terry, Bobby</t>
  </si>
  <si>
    <t>360-739-2556</t>
  </si>
  <si>
    <t>2529 King St</t>
  </si>
  <si>
    <t>BCHW/WMBC</t>
  </si>
  <si>
    <t>206-854-4425</t>
  </si>
  <si>
    <t>509-670-3151</t>
  </si>
  <si>
    <t>murphbear@hotmail.com</t>
  </si>
  <si>
    <t>15070 Badger Mountain Rd</t>
  </si>
  <si>
    <t>East Wenatchee</t>
  </si>
  <si>
    <t>12/17/22 daw</t>
  </si>
  <si>
    <t>132 Meadow View Dr</t>
  </si>
  <si>
    <t>Phoenix</t>
  </si>
  <si>
    <t>OR</t>
  </si>
  <si>
    <t>02/07/23 daw</t>
  </si>
  <si>
    <t>03/03/23 daw</t>
  </si>
  <si>
    <t>360-712-1914</t>
  </si>
  <si>
    <t>Bailey, Ken</t>
  </si>
  <si>
    <t>509-670-4219</t>
  </si>
  <si>
    <t>kenbailey1947@gmail.com</t>
  </si>
  <si>
    <t>P.O.Box 812</t>
  </si>
  <si>
    <t>Tonasket</t>
  </si>
  <si>
    <t>BCHW/OVC</t>
  </si>
  <si>
    <t>03/25/23 daw</t>
  </si>
  <si>
    <t>1805 Garden St</t>
  </si>
  <si>
    <t>Beckwith, Jim</t>
  </si>
  <si>
    <t>509-429-7253</t>
  </si>
  <si>
    <t>pinefire1@outlook.com</t>
  </si>
  <si>
    <t>248 Rose Valley Rd</t>
  </si>
  <si>
    <t>Republic</t>
  </si>
  <si>
    <t>Colville SAR</t>
  </si>
  <si>
    <t>Karniss/Stewart</t>
  </si>
  <si>
    <t>07/31/23 daw</t>
  </si>
  <si>
    <t>Rodwell, William</t>
  </si>
  <si>
    <t>williamrodwell42@gmail.com</t>
  </si>
  <si>
    <t>Karniss/Wallace</t>
  </si>
  <si>
    <t>Smith, Gabe</t>
  </si>
  <si>
    <t>360-904-6503</t>
  </si>
  <si>
    <t>gsmih@wta.org</t>
  </si>
  <si>
    <t>4217 NE 154th Ct</t>
  </si>
  <si>
    <t>Vancouver</t>
  </si>
  <si>
    <t>98682-7008</t>
  </si>
  <si>
    <t>i/E</t>
  </si>
  <si>
    <t>Karniss/Pederson</t>
  </si>
  <si>
    <t>BCHW/GHC</t>
  </si>
  <si>
    <t>Sage/Mix</t>
  </si>
  <si>
    <t>08/10/23 daw</t>
  </si>
  <si>
    <t>10/15/23 daw</t>
  </si>
  <si>
    <t>Karniss/Pedersen</t>
  </si>
  <si>
    <t>11/18/23 daw</t>
  </si>
  <si>
    <t>360-520-5697</t>
  </si>
  <si>
    <t>Pedersen/Roe</t>
  </si>
  <si>
    <t>B</t>
  </si>
  <si>
    <t>B-Felling/buck</t>
  </si>
  <si>
    <t>Bad email</t>
  </si>
  <si>
    <t>diane.mccuin77@gmail.com</t>
  </si>
  <si>
    <t>trailblazer.mix@gmail.com</t>
  </si>
  <si>
    <t>1.stoothoff.pete@gmail.com</t>
  </si>
  <si>
    <t>01/13/24 daw</t>
  </si>
  <si>
    <t>05/01/24 daw</t>
  </si>
  <si>
    <t>bearcreekpacker207@gmail.com</t>
  </si>
  <si>
    <t>Olson/Mix</t>
  </si>
  <si>
    <t>360-209-9637</t>
  </si>
  <si>
    <t>Karniss/Olson</t>
  </si>
  <si>
    <t>0128/27</t>
  </si>
  <si>
    <t>Karniss/Kehner</t>
  </si>
  <si>
    <t>PO Box 1336</t>
  </si>
  <si>
    <t>Karniss/Zink</t>
  </si>
  <si>
    <t>Torok, Mike</t>
  </si>
  <si>
    <t>206-243-0834</t>
  </si>
  <si>
    <t>mike@mtnmike.com</t>
  </si>
  <si>
    <t>14404 22nd Ave SW</t>
  </si>
  <si>
    <t>Burien</t>
  </si>
  <si>
    <t>Faubion/Zink</t>
  </si>
  <si>
    <t>Olson/Erben</t>
  </si>
  <si>
    <t>garyzink@comcast.net</t>
  </si>
  <si>
    <t>RPI</t>
  </si>
  <si>
    <t>Olson/Bickford</t>
  </si>
  <si>
    <t>5/15/2024dlc</t>
  </si>
  <si>
    <t>5/1/2024dlc</t>
  </si>
  <si>
    <t>Sisco, John</t>
  </si>
  <si>
    <t>PO Box 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</si>
</sst>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164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1" fillId="2" borderId="1" xfId="0" applyFont="1" applyFill="1" applyBorder="1"/>
    <xf numFmtId="14" fontId="1" fillId="2" borderId="0" xfId="0" applyNumberFormat="1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0" fontId="0" fillId="2" borderId="1" xfId="0" applyFill="1" applyBorder="1"/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1" applyFont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0" fontId="0" fillId="2" borderId="0" xfId="0" applyFill="1"/>
    <xf numFmtId="0" fontId="10" fillId="0" borderId="1" xfId="0" applyFont="1" applyBorder="1"/>
    <xf numFmtId="0" fontId="11" fillId="0" borderId="1" xfId="1" applyFont="1" applyBorder="1"/>
    <xf numFmtId="0" fontId="6" fillId="2" borderId="1" xfId="1" applyFont="1" applyFill="1" applyBorder="1"/>
    <xf numFmtId="0" fontId="3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aryzink@comcast.net" TargetMode="External"/><Relationship Id="rId18" Type="http://schemas.openxmlformats.org/officeDocument/2006/relationships/hyperlink" Target="mailto:roselie.rasmussen@gmail.com" TargetMode="External"/><Relationship Id="rId26" Type="http://schemas.openxmlformats.org/officeDocument/2006/relationships/hyperlink" Target="mailto:ryan.kitchen@gmail.com" TargetMode="External"/><Relationship Id="rId39" Type="http://schemas.openxmlformats.org/officeDocument/2006/relationships/hyperlink" Target="mailto:kenbailey1947@gmail.com" TargetMode="External"/><Relationship Id="rId21" Type="http://schemas.openxmlformats.org/officeDocument/2006/relationships/hyperlink" Target="mailto:kyle.w.bickford@gmail.com" TargetMode="External"/><Relationship Id="rId34" Type="http://schemas.openxmlformats.org/officeDocument/2006/relationships/hyperlink" Target="mailto:seanmiller@pnt.org" TargetMode="External"/><Relationship Id="rId42" Type="http://schemas.openxmlformats.org/officeDocument/2006/relationships/hyperlink" Target="mailto:gsmih@wta.org" TargetMode="External"/><Relationship Id="rId47" Type="http://schemas.openxmlformats.org/officeDocument/2006/relationships/hyperlink" Target="mailto:1.stoothoff.pete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gcinbp@msn.com" TargetMode="External"/><Relationship Id="rId2" Type="http://schemas.openxmlformats.org/officeDocument/2006/relationships/hyperlink" Target="mailto:hofbeck@gmail.com" TargetMode="External"/><Relationship Id="rId16" Type="http://schemas.openxmlformats.org/officeDocument/2006/relationships/hyperlink" Target="mailto:wranglerrob101@gmail.com" TargetMode="External"/><Relationship Id="rId29" Type="http://schemas.openxmlformats.org/officeDocument/2006/relationships/hyperlink" Target="mailto:edtrailblazer@gmail.com" TargetMode="External"/><Relationship Id="rId11" Type="http://schemas.openxmlformats.org/officeDocument/2006/relationships/hyperlink" Target="mailto:barb@stillhavinfun.com" TargetMode="External"/><Relationship Id="rId24" Type="http://schemas.openxmlformats.org/officeDocument/2006/relationships/hyperlink" Target="mailto:bill@stillhavinfun.com" TargetMode="External"/><Relationship Id="rId32" Type="http://schemas.openxmlformats.org/officeDocument/2006/relationships/hyperlink" Target="mailto:remyaucoin@evergreen%20mtb.org" TargetMode="External"/><Relationship Id="rId37" Type="http://schemas.openxmlformats.org/officeDocument/2006/relationships/hyperlink" Target="mailto:wayne.short@gmail.com" TargetMode="External"/><Relationship Id="rId40" Type="http://schemas.openxmlformats.org/officeDocument/2006/relationships/hyperlink" Target="mailto:pinefire1@outlook.com" TargetMode="External"/><Relationship Id="rId45" Type="http://schemas.openxmlformats.org/officeDocument/2006/relationships/hyperlink" Target="mailto:derekerben@gmail.com" TargetMode="External"/><Relationship Id="rId5" Type="http://schemas.openxmlformats.org/officeDocument/2006/relationships/hyperlink" Target="mailto:arthurwright@gmail.com" TargetMode="External"/><Relationship Id="rId15" Type="http://schemas.openxmlformats.org/officeDocument/2006/relationships/hyperlink" Target="mailto:zoeychue@gmail.com" TargetMode="External"/><Relationship Id="rId23" Type="http://schemas.openxmlformats.org/officeDocument/2006/relationships/hyperlink" Target="mailto:randjranch@outlook.com" TargetMode="External"/><Relationship Id="rId28" Type="http://schemas.openxmlformats.org/officeDocument/2006/relationships/hyperlink" Target="mailto:sketcher54@hotmail.com" TargetMode="External"/><Relationship Id="rId36" Type="http://schemas.openxmlformats.org/officeDocument/2006/relationships/hyperlink" Target="mailto:martindk@hotmail.com" TargetMode="External"/><Relationship Id="rId49" Type="http://schemas.openxmlformats.org/officeDocument/2006/relationships/hyperlink" Target="mailto:mike@mtnmike.com" TargetMode="External"/><Relationship Id="rId10" Type="http://schemas.openxmlformats.org/officeDocument/2006/relationships/hyperlink" Target="mailto:rlweld@comcast.net" TargetMode="External"/><Relationship Id="rId19" Type="http://schemas.openxmlformats.org/officeDocument/2006/relationships/hyperlink" Target="mailto:roselie.rasmussen@gmail.com" TargetMode="External"/><Relationship Id="rId31" Type="http://schemas.openxmlformats.org/officeDocument/2006/relationships/hyperlink" Target="mailto:mebarney53@gmail.com" TargetMode="External"/><Relationship Id="rId44" Type="http://schemas.openxmlformats.org/officeDocument/2006/relationships/hyperlink" Target="mailto:walkman529@live.com" TargetMode="External"/><Relationship Id="rId52" Type="http://schemas.openxmlformats.org/officeDocument/2006/relationships/comments" Target="../comments1.xml"/><Relationship Id="rId4" Type="http://schemas.openxmlformats.org/officeDocument/2006/relationships/hyperlink" Target="mailto:jim@jimthode.net" TargetMode="External"/><Relationship Id="rId9" Type="http://schemas.openxmlformats.org/officeDocument/2006/relationships/hyperlink" Target="mailto:tkfaubion@alliancelg.com" TargetMode="External"/><Relationship Id="rId14" Type="http://schemas.openxmlformats.org/officeDocument/2006/relationships/hyperlink" Target="mailto:rickzman@comcast.net" TargetMode="External"/><Relationship Id="rId22" Type="http://schemas.openxmlformats.org/officeDocument/2006/relationships/hyperlink" Target="mailto:walkman529@live.com" TargetMode="External"/><Relationship Id="rId27" Type="http://schemas.openxmlformats.org/officeDocument/2006/relationships/hyperlink" Target="mailto:emilyjsnyder@gmail.com" TargetMode="External"/><Relationship Id="rId30" Type="http://schemas.openxmlformats.org/officeDocument/2006/relationships/hyperlink" Target="mailto:dougstewart55@gmail.com" TargetMode="External"/><Relationship Id="rId35" Type="http://schemas.openxmlformats.org/officeDocument/2006/relationships/hyperlink" Target="mailto:jdhollatz@gmail.com" TargetMode="External"/><Relationship Id="rId43" Type="http://schemas.openxmlformats.org/officeDocument/2006/relationships/hyperlink" Target="mailto:rlweld@comcast.net" TargetMode="External"/><Relationship Id="rId48" Type="http://schemas.openxmlformats.org/officeDocument/2006/relationships/hyperlink" Target="mailto:bearcreekpacker207@gmail.com" TargetMode="External"/><Relationship Id="rId8" Type="http://schemas.openxmlformats.org/officeDocument/2006/relationships/hyperlink" Target="mailto:rwanagel@gmail.com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mailto:kustom509@aol.com" TargetMode="External"/><Relationship Id="rId12" Type="http://schemas.openxmlformats.org/officeDocument/2006/relationships/hyperlink" Target="mailto:shawnl@evergreenmtb.org" TargetMode="External"/><Relationship Id="rId17" Type="http://schemas.openxmlformats.org/officeDocument/2006/relationships/hyperlink" Target="mailto:kai@sjicd.org" TargetMode="External"/><Relationship Id="rId25" Type="http://schemas.openxmlformats.org/officeDocument/2006/relationships/hyperlink" Target="mailto:hofbeck@gmail.com" TargetMode="External"/><Relationship Id="rId33" Type="http://schemas.openxmlformats.org/officeDocument/2006/relationships/hyperlink" Target="mailto:partel@comcast.net" TargetMode="External"/><Relationship Id="rId38" Type="http://schemas.openxmlformats.org/officeDocument/2006/relationships/hyperlink" Target="mailto:murphbear@hotmail.com" TargetMode="External"/><Relationship Id="rId46" Type="http://schemas.openxmlformats.org/officeDocument/2006/relationships/hyperlink" Target="mailto:trailblazer.mix@gmail.com" TargetMode="External"/><Relationship Id="rId20" Type="http://schemas.openxmlformats.org/officeDocument/2006/relationships/hyperlink" Target="mailto:j.remenar@gmail.com" TargetMode="External"/><Relationship Id="rId41" Type="http://schemas.openxmlformats.org/officeDocument/2006/relationships/hyperlink" Target="mailto:williamrodwell42@gmail.com" TargetMode="External"/><Relationship Id="rId1" Type="http://schemas.openxmlformats.org/officeDocument/2006/relationships/hyperlink" Target="mailto:derekerben@gmail.com" TargetMode="External"/><Relationship Id="rId6" Type="http://schemas.openxmlformats.org/officeDocument/2006/relationships/hyperlink" Target="mailto:erben@centurytel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lkcamp3359@gmail.com" TargetMode="External"/><Relationship Id="rId2" Type="http://schemas.openxmlformats.org/officeDocument/2006/relationships/hyperlink" Target="mailto:angloracer@yahoo.com" TargetMode="External"/><Relationship Id="rId1" Type="http://schemas.openxmlformats.org/officeDocument/2006/relationships/hyperlink" Target="mailto:sterlingcollinshill@pnt.org" TargetMode="External"/><Relationship Id="rId4" Type="http://schemas.openxmlformats.org/officeDocument/2006/relationships/hyperlink" Target="mailto:elkcamp3359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onran1039@gmail.com" TargetMode="External"/><Relationship Id="rId2" Type="http://schemas.openxmlformats.org/officeDocument/2006/relationships/hyperlink" Target="mailto:ewana95@yahoo.com" TargetMode="External"/><Relationship Id="rId1" Type="http://schemas.openxmlformats.org/officeDocument/2006/relationships/hyperlink" Target="mailto:karnold51@comcast.net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tabSelected="1" workbookViewId="0">
      <selection activeCell="F8" sqref="F8"/>
    </sheetView>
  </sheetViews>
  <sheetFormatPr defaultColWidth="14.5703125" defaultRowHeight="15" x14ac:dyDescent="0.25"/>
  <cols>
    <col min="1" max="1" width="17" customWidth="1"/>
    <col min="5" max="5" width="32.42578125" customWidth="1"/>
    <col min="6" max="6" width="22.7109375" customWidth="1"/>
    <col min="9" max="10" width="13.42578125" customWidth="1"/>
    <col min="11" max="11" width="18.28515625" customWidth="1"/>
    <col min="15" max="15" width="17" customWidth="1"/>
    <col min="17" max="17" width="19" customWidth="1"/>
  </cols>
  <sheetData>
    <row r="1" spans="1:18" s="7" customFormat="1" ht="40.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6" t="s">
        <v>11</v>
      </c>
      <c r="M1" s="3" t="s">
        <v>12</v>
      </c>
      <c r="N1" s="3" t="s">
        <v>13</v>
      </c>
      <c r="O1" s="5" t="s">
        <v>14</v>
      </c>
      <c r="P1" s="2" t="s">
        <v>15</v>
      </c>
      <c r="Q1" s="34" t="s">
        <v>16</v>
      </c>
      <c r="R1" s="36"/>
    </row>
    <row r="2" spans="1:18" s="16" customFormat="1" ht="17.25" customHeight="1" x14ac:dyDescent="0.25">
      <c r="A2" s="8" t="s">
        <v>17</v>
      </c>
      <c r="B2" s="9">
        <v>46316</v>
      </c>
      <c r="C2" s="21">
        <v>18956</v>
      </c>
      <c r="D2" s="10" t="s">
        <v>374</v>
      </c>
      <c r="E2" s="11" t="str">
        <f>HYPERLINK("mailto:tkarniss@gmail.com","tkarniss@gmail.com")</f>
        <v>tkarniss@gmail.com</v>
      </c>
      <c r="F2" s="12" t="s">
        <v>18</v>
      </c>
      <c r="G2" s="13" t="s">
        <v>19</v>
      </c>
      <c r="H2" s="14" t="s">
        <v>20</v>
      </c>
      <c r="I2" s="14">
        <v>98532</v>
      </c>
      <c r="J2" s="8"/>
      <c r="K2" s="8" t="s">
        <v>21</v>
      </c>
      <c r="L2" s="9">
        <v>45220</v>
      </c>
      <c r="M2" s="15" t="s">
        <v>400</v>
      </c>
      <c r="N2" s="14" t="s">
        <v>23</v>
      </c>
      <c r="O2" s="8" t="s">
        <v>24</v>
      </c>
      <c r="P2" s="9">
        <v>45220</v>
      </c>
      <c r="Q2" s="10" t="s">
        <v>375</v>
      </c>
      <c r="R2" s="8" t="s">
        <v>373</v>
      </c>
    </row>
    <row r="3" spans="1:18" s="16" customFormat="1" ht="17.25" customHeight="1" x14ac:dyDescent="0.25">
      <c r="A3" s="8" t="s">
        <v>25</v>
      </c>
      <c r="B3" s="9">
        <v>45838</v>
      </c>
      <c r="C3" s="21">
        <v>16265</v>
      </c>
      <c r="D3" s="10" t="s">
        <v>26</v>
      </c>
      <c r="E3" s="11" t="str">
        <f>HYPERLINK("mailto:backcountrypacker.mix@gmail.com","backcountrypacker.mix@gmail.com")</f>
        <v>backcountrypacker.mix@gmail.com</v>
      </c>
      <c r="F3" s="12" t="s">
        <v>190</v>
      </c>
      <c r="G3" s="13" t="s">
        <v>27</v>
      </c>
      <c r="H3" s="14" t="s">
        <v>20</v>
      </c>
      <c r="I3" s="14">
        <v>98382</v>
      </c>
      <c r="J3" s="8"/>
      <c r="K3" s="8" t="s">
        <v>28</v>
      </c>
      <c r="L3" s="9">
        <v>44360</v>
      </c>
      <c r="M3" s="15" t="s">
        <v>400</v>
      </c>
      <c r="N3" s="14" t="s">
        <v>23</v>
      </c>
      <c r="O3" s="8" t="s">
        <v>24</v>
      </c>
      <c r="P3" s="9">
        <v>44360</v>
      </c>
      <c r="Q3" s="10" t="s">
        <v>191</v>
      </c>
      <c r="R3" s="8"/>
    </row>
    <row r="4" spans="1:18" s="16" customFormat="1" ht="17.25" customHeight="1" x14ac:dyDescent="0.25">
      <c r="A4" s="8" t="s">
        <v>127</v>
      </c>
      <c r="B4" s="9">
        <v>46316</v>
      </c>
      <c r="C4" s="21">
        <v>27065</v>
      </c>
      <c r="D4" s="10" t="s">
        <v>340</v>
      </c>
      <c r="E4" s="11" t="s">
        <v>189</v>
      </c>
      <c r="F4" s="12" t="s">
        <v>405</v>
      </c>
      <c r="G4" s="13" t="s">
        <v>71</v>
      </c>
      <c r="H4" s="14" t="s">
        <v>20</v>
      </c>
      <c r="I4" s="14">
        <v>98541</v>
      </c>
      <c r="J4" s="8"/>
      <c r="K4" s="8" t="s">
        <v>368</v>
      </c>
      <c r="L4" s="9">
        <v>45220</v>
      </c>
      <c r="M4" s="15" t="s">
        <v>400</v>
      </c>
      <c r="N4" s="14" t="s">
        <v>23</v>
      </c>
      <c r="O4" s="8" t="s">
        <v>24</v>
      </c>
      <c r="P4" s="9">
        <v>45220</v>
      </c>
      <c r="Q4" s="10" t="s">
        <v>372</v>
      </c>
      <c r="R4" s="8" t="s">
        <v>373</v>
      </c>
    </row>
    <row r="5" spans="1:18" s="16" customFormat="1" ht="8.25" customHeight="1" x14ac:dyDescent="0.25">
      <c r="A5" s="23"/>
      <c r="B5" s="24"/>
      <c r="C5" s="25"/>
      <c r="D5" s="26"/>
      <c r="E5" s="27"/>
      <c r="F5" s="28"/>
      <c r="G5" s="29"/>
      <c r="H5" s="30"/>
      <c r="I5" s="30"/>
      <c r="J5" s="23"/>
      <c r="K5" s="23"/>
      <c r="L5" s="31"/>
      <c r="M5" s="32"/>
      <c r="N5" s="30"/>
      <c r="O5" s="23"/>
      <c r="P5" s="31"/>
      <c r="Q5" s="35"/>
      <c r="R5" s="8"/>
    </row>
    <row r="6" spans="1:18" s="16" customFormat="1" ht="17.25" customHeight="1" x14ac:dyDescent="0.25">
      <c r="A6" s="8" t="s">
        <v>280</v>
      </c>
      <c r="B6" s="9">
        <v>45473</v>
      </c>
      <c r="C6" s="21"/>
      <c r="D6" s="10" t="s">
        <v>281</v>
      </c>
      <c r="E6" s="33" t="s">
        <v>282</v>
      </c>
      <c r="F6" s="12" t="s">
        <v>283</v>
      </c>
      <c r="G6" s="13" t="s">
        <v>284</v>
      </c>
      <c r="H6" s="14" t="s">
        <v>20</v>
      </c>
      <c r="I6" s="14">
        <v>98361</v>
      </c>
      <c r="J6" s="8"/>
      <c r="K6" s="8" t="s">
        <v>64</v>
      </c>
      <c r="L6" s="9">
        <v>44655</v>
      </c>
      <c r="M6" s="15" t="s">
        <v>30</v>
      </c>
      <c r="N6" s="14"/>
      <c r="O6" s="8" t="s">
        <v>29</v>
      </c>
      <c r="P6" s="9">
        <v>44653</v>
      </c>
      <c r="Q6" s="10" t="s">
        <v>285</v>
      </c>
      <c r="R6" s="8" t="s">
        <v>286</v>
      </c>
    </row>
    <row r="7" spans="1:18" s="16" customFormat="1" ht="17.25" customHeight="1" x14ac:dyDescent="0.25">
      <c r="A7" s="8" t="s">
        <v>341</v>
      </c>
      <c r="B7" s="9">
        <v>44742</v>
      </c>
      <c r="C7" s="21"/>
      <c r="D7" s="13" t="s">
        <v>342</v>
      </c>
      <c r="E7" s="33" t="s">
        <v>343</v>
      </c>
      <c r="F7" s="13" t="s">
        <v>344</v>
      </c>
      <c r="G7" s="13" t="s">
        <v>345</v>
      </c>
      <c r="H7" s="14" t="s">
        <v>20</v>
      </c>
      <c r="I7" s="14">
        <v>98855</v>
      </c>
      <c r="J7" s="8"/>
      <c r="K7" s="8" t="s">
        <v>346</v>
      </c>
      <c r="L7" s="9">
        <v>42861</v>
      </c>
      <c r="M7" s="15" t="s">
        <v>30</v>
      </c>
      <c r="N7" s="14"/>
      <c r="O7" s="8" t="s">
        <v>24</v>
      </c>
      <c r="P7" s="9"/>
      <c r="Q7" s="10" t="s">
        <v>31</v>
      </c>
      <c r="R7" s="8" t="s">
        <v>347</v>
      </c>
    </row>
    <row r="8" spans="1:18" s="16" customFormat="1" ht="17.25" customHeight="1" x14ac:dyDescent="0.25">
      <c r="A8" s="8" t="s">
        <v>32</v>
      </c>
      <c r="B8" s="9">
        <v>45473</v>
      </c>
      <c r="C8" s="21">
        <v>19383</v>
      </c>
      <c r="D8" s="10" t="s">
        <v>33</v>
      </c>
      <c r="E8" s="11" t="s">
        <v>34</v>
      </c>
      <c r="F8" s="12" t="s">
        <v>35</v>
      </c>
      <c r="G8" s="13" t="s">
        <v>36</v>
      </c>
      <c r="H8" s="14" t="s">
        <v>20</v>
      </c>
      <c r="I8" s="14">
        <v>98591</v>
      </c>
      <c r="J8" s="8"/>
      <c r="K8" s="8" t="s">
        <v>37</v>
      </c>
      <c r="L8" s="9">
        <v>44310</v>
      </c>
      <c r="M8" s="15" t="s">
        <v>30</v>
      </c>
      <c r="N8" s="14"/>
      <c r="O8" s="8" t="s">
        <v>38</v>
      </c>
      <c r="P8" s="9">
        <v>44310</v>
      </c>
      <c r="Q8" s="10" t="s">
        <v>39</v>
      </c>
      <c r="R8" s="8"/>
    </row>
    <row r="9" spans="1:18" s="16" customFormat="1" ht="17.25" customHeight="1" x14ac:dyDescent="0.25">
      <c r="A9" s="8" t="s">
        <v>40</v>
      </c>
      <c r="B9" s="9">
        <v>46420</v>
      </c>
      <c r="C9" s="21">
        <v>17297</v>
      </c>
      <c r="D9" s="10" t="s">
        <v>41</v>
      </c>
      <c r="E9" s="41" t="s">
        <v>384</v>
      </c>
      <c r="F9" s="12" t="s">
        <v>42</v>
      </c>
      <c r="G9" s="13" t="s">
        <v>43</v>
      </c>
      <c r="H9" s="14" t="s">
        <v>20</v>
      </c>
      <c r="I9" s="14">
        <v>98363</v>
      </c>
      <c r="J9" s="8"/>
      <c r="K9" s="8" t="s">
        <v>44</v>
      </c>
      <c r="L9" s="9">
        <v>45324</v>
      </c>
      <c r="M9" s="15" t="s">
        <v>22</v>
      </c>
      <c r="N9" s="14" t="s">
        <v>193</v>
      </c>
      <c r="O9" s="8" t="s">
        <v>24</v>
      </c>
      <c r="P9" s="9">
        <v>45324</v>
      </c>
      <c r="Q9" s="10" t="s">
        <v>385</v>
      </c>
      <c r="R9" s="8" t="s">
        <v>383</v>
      </c>
    </row>
    <row r="10" spans="1:18" s="16" customFormat="1" ht="17.25" customHeight="1" x14ac:dyDescent="0.25">
      <c r="A10" s="8" t="s">
        <v>349</v>
      </c>
      <c r="B10" s="9">
        <v>46203</v>
      </c>
      <c r="C10" s="21"/>
      <c r="D10" s="10" t="s">
        <v>350</v>
      </c>
      <c r="E10" s="33" t="s">
        <v>351</v>
      </c>
      <c r="F10" s="12" t="s">
        <v>352</v>
      </c>
      <c r="G10" s="13" t="s">
        <v>353</v>
      </c>
      <c r="H10" s="14" t="s">
        <v>20</v>
      </c>
      <c r="I10" s="14">
        <v>99166</v>
      </c>
      <c r="J10" s="8"/>
      <c r="K10" s="8" t="s">
        <v>354</v>
      </c>
      <c r="L10" s="9">
        <v>45069</v>
      </c>
      <c r="M10" s="15" t="s">
        <v>30</v>
      </c>
      <c r="N10" s="14"/>
      <c r="O10" s="8" t="s">
        <v>24</v>
      </c>
      <c r="P10" s="9">
        <v>45069</v>
      </c>
      <c r="Q10" s="10" t="s">
        <v>355</v>
      </c>
      <c r="R10" s="8" t="s">
        <v>356</v>
      </c>
    </row>
    <row r="11" spans="1:18" s="16" customFormat="1" ht="17.25" customHeight="1" x14ac:dyDescent="0.25">
      <c r="A11" s="8" t="s">
        <v>228</v>
      </c>
      <c r="B11" s="9">
        <v>45838</v>
      </c>
      <c r="C11" s="21"/>
      <c r="D11" s="10" t="s">
        <v>229</v>
      </c>
      <c r="E11" s="33" t="s">
        <v>230</v>
      </c>
      <c r="F11" s="12" t="s">
        <v>231</v>
      </c>
      <c r="G11" s="13" t="s">
        <v>116</v>
      </c>
      <c r="H11" s="14" t="s">
        <v>20</v>
      </c>
      <c r="I11" s="14">
        <v>98045</v>
      </c>
      <c r="J11" s="8"/>
      <c r="K11" s="8" t="s">
        <v>37</v>
      </c>
      <c r="L11" s="9">
        <v>44652</v>
      </c>
      <c r="M11" s="15" t="s">
        <v>30</v>
      </c>
      <c r="N11" s="14"/>
      <c r="O11" s="8" t="s">
        <v>29</v>
      </c>
      <c r="P11" s="9">
        <v>44652</v>
      </c>
      <c r="Q11" s="10" t="s">
        <v>232</v>
      </c>
      <c r="R11" s="8" t="s">
        <v>233</v>
      </c>
    </row>
    <row r="12" spans="1:18" s="16" customFormat="1" ht="17.25" customHeight="1" x14ac:dyDescent="0.25">
      <c r="A12" s="8" t="s">
        <v>254</v>
      </c>
      <c r="B12" s="9">
        <v>45838</v>
      </c>
      <c r="C12" s="21"/>
      <c r="D12" s="17" t="s">
        <v>255</v>
      </c>
      <c r="E12" s="33" t="s">
        <v>256</v>
      </c>
      <c r="F12" s="12" t="s">
        <v>257</v>
      </c>
      <c r="G12" s="13" t="s">
        <v>258</v>
      </c>
      <c r="H12" s="14" t="s">
        <v>20</v>
      </c>
      <c r="I12" s="14">
        <v>98407</v>
      </c>
      <c r="J12" s="8"/>
      <c r="K12" s="8" t="s">
        <v>37</v>
      </c>
      <c r="L12" s="9">
        <v>44674</v>
      </c>
      <c r="M12" s="15" t="s">
        <v>30</v>
      </c>
      <c r="N12" s="14"/>
      <c r="O12" s="8" t="s">
        <v>24</v>
      </c>
      <c r="P12" s="9">
        <v>44674</v>
      </c>
      <c r="Q12" s="10" t="s">
        <v>241</v>
      </c>
      <c r="R12" s="8" t="s">
        <v>242</v>
      </c>
    </row>
    <row r="13" spans="1:18" s="16" customFormat="1" ht="17.25" customHeight="1" x14ac:dyDescent="0.25">
      <c r="A13" s="8" t="s">
        <v>46</v>
      </c>
      <c r="B13" s="9">
        <v>45473</v>
      </c>
      <c r="C13" s="21">
        <v>16184</v>
      </c>
      <c r="D13" s="17" t="s">
        <v>47</v>
      </c>
      <c r="E13" s="11" t="str">
        <f>HYPERLINK("mailto:celestres@comcast.net","celestres@comcast.net")</f>
        <v>celestres@comcast.net</v>
      </c>
      <c r="F13" s="12" t="s">
        <v>335</v>
      </c>
      <c r="G13" s="13" t="s">
        <v>336</v>
      </c>
      <c r="H13" s="14" t="s">
        <v>337</v>
      </c>
      <c r="I13" s="14">
        <v>97535</v>
      </c>
      <c r="J13" s="8"/>
      <c r="K13" s="8" t="s">
        <v>49</v>
      </c>
      <c r="L13" s="9">
        <v>44248</v>
      </c>
      <c r="M13" s="15" t="s">
        <v>30</v>
      </c>
      <c r="N13" s="14"/>
      <c r="O13" s="8" t="s">
        <v>50</v>
      </c>
      <c r="P13" s="9">
        <v>44248</v>
      </c>
      <c r="Q13" s="10" t="s">
        <v>51</v>
      </c>
      <c r="R13" s="8" t="s">
        <v>338</v>
      </c>
    </row>
    <row r="14" spans="1:18" s="16" customFormat="1" ht="17.25" customHeight="1" x14ac:dyDescent="0.25">
      <c r="A14" s="16" t="s">
        <v>194</v>
      </c>
      <c r="B14" s="9">
        <v>45838</v>
      </c>
      <c r="C14" s="21">
        <v>32026</v>
      </c>
      <c r="D14" s="13" t="s">
        <v>195</v>
      </c>
      <c r="E14" s="33" t="s">
        <v>196</v>
      </c>
      <c r="F14" s="12" t="s">
        <v>197</v>
      </c>
      <c r="G14" s="13" t="s">
        <v>198</v>
      </c>
      <c r="H14" s="14" t="s">
        <v>20</v>
      </c>
      <c r="I14" s="14">
        <v>98245</v>
      </c>
      <c r="J14" s="8"/>
      <c r="K14" s="8" t="s">
        <v>199</v>
      </c>
      <c r="L14" s="9">
        <v>44604</v>
      </c>
      <c r="M14" s="15" t="s">
        <v>30</v>
      </c>
      <c r="N14" s="14" t="s">
        <v>23</v>
      </c>
      <c r="O14" s="8" t="s">
        <v>29</v>
      </c>
      <c r="P14" s="9">
        <v>44604</v>
      </c>
      <c r="Q14" s="10" t="s">
        <v>200</v>
      </c>
      <c r="R14" s="13" t="s">
        <v>201</v>
      </c>
    </row>
    <row r="15" spans="1:18" s="16" customFormat="1" ht="17.25" customHeight="1" x14ac:dyDescent="0.25">
      <c r="A15" s="8" t="s">
        <v>52</v>
      </c>
      <c r="B15" s="9">
        <v>45473</v>
      </c>
      <c r="C15" s="21">
        <v>17370</v>
      </c>
      <c r="D15" s="10" t="s">
        <v>53</v>
      </c>
      <c r="E15" s="11" t="s">
        <v>54</v>
      </c>
      <c r="F15" s="12" t="s">
        <v>55</v>
      </c>
      <c r="G15" s="13" t="s">
        <v>56</v>
      </c>
      <c r="H15" s="14" t="s">
        <v>20</v>
      </c>
      <c r="I15" s="14">
        <v>98623</v>
      </c>
      <c r="J15" s="8"/>
      <c r="K15" s="8" t="s">
        <v>57</v>
      </c>
      <c r="L15" s="9">
        <v>44249</v>
      </c>
      <c r="M15" s="15" t="s">
        <v>30</v>
      </c>
      <c r="N15" s="14"/>
      <c r="O15" s="8" t="s">
        <v>24</v>
      </c>
      <c r="P15" s="9">
        <v>44249</v>
      </c>
      <c r="Q15" s="10" t="s">
        <v>58</v>
      </c>
      <c r="R15" s="8"/>
    </row>
    <row r="16" spans="1:18" s="16" customFormat="1" ht="17.25" customHeight="1" x14ac:dyDescent="0.25">
      <c r="A16" s="8" t="s">
        <v>202</v>
      </c>
      <c r="B16" s="9">
        <v>45838</v>
      </c>
      <c r="C16" s="21">
        <v>24834</v>
      </c>
      <c r="D16" s="10" t="s">
        <v>203</v>
      </c>
      <c r="E16" s="11" t="s">
        <v>204</v>
      </c>
      <c r="F16" s="12" t="s">
        <v>205</v>
      </c>
      <c r="G16" s="19" t="s">
        <v>206</v>
      </c>
      <c r="H16" s="14" t="s">
        <v>20</v>
      </c>
      <c r="I16" s="14">
        <v>98237</v>
      </c>
      <c r="J16" s="8"/>
      <c r="K16" s="8" t="s">
        <v>207</v>
      </c>
      <c r="L16" s="9">
        <v>44603</v>
      </c>
      <c r="M16" s="15" t="s">
        <v>30</v>
      </c>
      <c r="N16" s="14"/>
      <c r="O16" s="8" t="s">
        <v>24</v>
      </c>
      <c r="P16" s="9">
        <v>44603</v>
      </c>
      <c r="Q16" s="10" t="s">
        <v>59</v>
      </c>
      <c r="R16" s="13" t="s">
        <v>201</v>
      </c>
    </row>
    <row r="17" spans="1:18" s="16" customFormat="1" ht="17.25" customHeight="1" x14ac:dyDescent="0.25">
      <c r="A17" s="8" t="s">
        <v>68</v>
      </c>
      <c r="B17" s="9">
        <v>46316</v>
      </c>
      <c r="C17" s="21">
        <v>26829</v>
      </c>
      <c r="D17" s="10" t="s">
        <v>69</v>
      </c>
      <c r="E17" s="33" t="s">
        <v>259</v>
      </c>
      <c r="F17" s="12" t="s">
        <v>70</v>
      </c>
      <c r="G17" s="13" t="s">
        <v>71</v>
      </c>
      <c r="H17" s="14" t="s">
        <v>20</v>
      </c>
      <c r="I17" s="14">
        <v>98649</v>
      </c>
      <c r="J17" s="8"/>
      <c r="K17" s="8" t="s">
        <v>368</v>
      </c>
      <c r="L17" s="9">
        <v>45220</v>
      </c>
      <c r="M17" s="15" t="s">
        <v>22</v>
      </c>
      <c r="N17" s="14" t="s">
        <v>163</v>
      </c>
      <c r="O17" s="8" t="s">
        <v>29</v>
      </c>
      <c r="P17" s="9">
        <v>45220</v>
      </c>
      <c r="Q17" s="10" t="s">
        <v>367</v>
      </c>
      <c r="R17" s="8" t="s">
        <v>373</v>
      </c>
    </row>
    <row r="18" spans="1:18" s="16" customFormat="1" ht="17.25" customHeight="1" x14ac:dyDescent="0.25">
      <c r="A18" s="8" t="s">
        <v>68</v>
      </c>
      <c r="B18" s="9">
        <v>46316</v>
      </c>
      <c r="C18" s="21">
        <v>26829</v>
      </c>
      <c r="D18" s="10" t="s">
        <v>69</v>
      </c>
      <c r="E18" s="33" t="s">
        <v>259</v>
      </c>
      <c r="F18" s="12" t="s">
        <v>70</v>
      </c>
      <c r="G18" s="13" t="s">
        <v>71</v>
      </c>
      <c r="H18" s="14" t="s">
        <v>20</v>
      </c>
      <c r="I18" s="14">
        <v>98649</v>
      </c>
      <c r="J18" s="8" t="s">
        <v>193</v>
      </c>
      <c r="K18" s="8" t="s">
        <v>368</v>
      </c>
      <c r="L18" s="9">
        <v>45220</v>
      </c>
      <c r="M18" s="15" t="s">
        <v>376</v>
      </c>
      <c r="N18" s="14" t="s">
        <v>377</v>
      </c>
      <c r="O18" s="8" t="s">
        <v>38</v>
      </c>
      <c r="P18" s="9">
        <v>45220</v>
      </c>
      <c r="Q18" s="10" t="s">
        <v>367</v>
      </c>
      <c r="R18" s="8" t="s">
        <v>373</v>
      </c>
    </row>
    <row r="19" spans="1:18" s="16" customFormat="1" ht="17.25" customHeight="1" x14ac:dyDescent="0.25">
      <c r="A19" s="8" t="s">
        <v>72</v>
      </c>
      <c r="B19" s="9">
        <v>46421</v>
      </c>
      <c r="C19" s="21">
        <v>17748</v>
      </c>
      <c r="D19" s="10" t="s">
        <v>386</v>
      </c>
      <c r="E19" s="11" t="s">
        <v>73</v>
      </c>
      <c r="F19" s="12" t="s">
        <v>70</v>
      </c>
      <c r="G19" s="13" t="s">
        <v>71</v>
      </c>
      <c r="H19" s="14" t="s">
        <v>20</v>
      </c>
      <c r="I19" s="14">
        <v>98541</v>
      </c>
      <c r="J19" s="8"/>
      <c r="K19" s="8" t="s">
        <v>368</v>
      </c>
      <c r="L19" s="9">
        <v>45325</v>
      </c>
      <c r="M19" s="15" t="s">
        <v>30</v>
      </c>
      <c r="N19" s="14"/>
      <c r="O19" s="8" t="s">
        <v>29</v>
      </c>
      <c r="P19" s="9">
        <v>45325</v>
      </c>
      <c r="Q19" s="10" t="s">
        <v>387</v>
      </c>
      <c r="R19" s="8" t="s">
        <v>383</v>
      </c>
    </row>
    <row r="20" spans="1:18" s="16" customFormat="1" ht="17.25" customHeight="1" x14ac:dyDescent="0.25">
      <c r="A20" s="8" t="s">
        <v>74</v>
      </c>
      <c r="B20" s="9">
        <v>45473</v>
      </c>
      <c r="C20" s="21">
        <v>28906</v>
      </c>
      <c r="D20" s="10" t="s">
        <v>75</v>
      </c>
      <c r="E20" s="11" t="str">
        <f>HYPERLINK("mailto:obard31@gmail.com","obard31@gmail.com")</f>
        <v>obard31@gmail.com</v>
      </c>
      <c r="F20" s="12" t="s">
        <v>76</v>
      </c>
      <c r="G20" s="13" t="s">
        <v>77</v>
      </c>
      <c r="H20" s="14" t="s">
        <v>20</v>
      </c>
      <c r="I20" s="14">
        <v>98652</v>
      </c>
      <c r="J20" s="8"/>
      <c r="K20" s="8" t="s">
        <v>37</v>
      </c>
      <c r="L20" s="9">
        <v>44306</v>
      </c>
      <c r="M20" s="15" t="s">
        <v>30</v>
      </c>
      <c r="N20" s="14"/>
      <c r="O20" s="8" t="s">
        <v>24</v>
      </c>
      <c r="P20" s="9">
        <v>44306</v>
      </c>
      <c r="Q20" s="10" t="s">
        <v>78</v>
      </c>
      <c r="R20" s="8"/>
    </row>
    <row r="21" spans="1:18" s="16" customFormat="1" ht="17.25" customHeight="1" x14ac:dyDescent="0.25">
      <c r="A21" s="8" t="s">
        <v>79</v>
      </c>
      <c r="B21" s="9" t="s">
        <v>388</v>
      </c>
      <c r="C21" s="21">
        <v>16261</v>
      </c>
      <c r="D21" s="17" t="s">
        <v>80</v>
      </c>
      <c r="E21" s="33" t="s">
        <v>192</v>
      </c>
      <c r="F21" s="12" t="s">
        <v>81</v>
      </c>
      <c r="G21" s="13" t="s">
        <v>82</v>
      </c>
      <c r="H21" s="14" t="s">
        <v>20</v>
      </c>
      <c r="I21" s="14">
        <v>98338</v>
      </c>
      <c r="J21" s="22" t="s">
        <v>193</v>
      </c>
      <c r="K21" s="8" t="s">
        <v>83</v>
      </c>
      <c r="L21" s="9">
        <v>45319</v>
      </c>
      <c r="M21" s="15" t="s">
        <v>30</v>
      </c>
      <c r="N21" s="14" t="s">
        <v>193</v>
      </c>
      <c r="O21" s="8" t="s">
        <v>24</v>
      </c>
      <c r="P21" s="9">
        <v>45319</v>
      </c>
      <c r="Q21" s="10" t="s">
        <v>389</v>
      </c>
      <c r="R21" s="8" t="s">
        <v>383</v>
      </c>
    </row>
    <row r="22" spans="1:18" s="16" customFormat="1" ht="17.25" customHeight="1" x14ac:dyDescent="0.25">
      <c r="A22" s="8" t="s">
        <v>89</v>
      </c>
      <c r="B22" s="9">
        <v>46508</v>
      </c>
      <c r="C22" s="21">
        <v>15976</v>
      </c>
      <c r="D22" s="10" t="s">
        <v>90</v>
      </c>
      <c r="E22" s="11" t="s">
        <v>91</v>
      </c>
      <c r="F22" s="12" t="s">
        <v>92</v>
      </c>
      <c r="G22" s="13" t="s">
        <v>93</v>
      </c>
      <c r="H22" s="14" t="s">
        <v>20</v>
      </c>
      <c r="I22" s="14">
        <v>98125</v>
      </c>
      <c r="J22" s="8"/>
      <c r="K22" s="8" t="s">
        <v>37</v>
      </c>
      <c r="L22" s="9">
        <v>45403</v>
      </c>
      <c r="M22" s="15" t="s">
        <v>22</v>
      </c>
      <c r="N22" s="14"/>
      <c r="O22" s="8" t="s">
        <v>38</v>
      </c>
      <c r="P22" s="9">
        <v>45403</v>
      </c>
      <c r="Q22" s="10" t="s">
        <v>401</v>
      </c>
      <c r="R22" s="8" t="s">
        <v>402</v>
      </c>
    </row>
    <row r="23" spans="1:18" s="16" customFormat="1" ht="17.25" customHeight="1" x14ac:dyDescent="0.25">
      <c r="A23" s="8" t="s">
        <v>89</v>
      </c>
      <c r="B23" s="9">
        <v>46508</v>
      </c>
      <c r="C23" s="21">
        <v>15976</v>
      </c>
      <c r="D23" s="10" t="s">
        <v>90</v>
      </c>
      <c r="E23" s="11" t="s">
        <v>91</v>
      </c>
      <c r="F23" s="12" t="s">
        <v>92</v>
      </c>
      <c r="G23" s="13" t="s">
        <v>93</v>
      </c>
      <c r="H23" s="14" t="s">
        <v>20</v>
      </c>
      <c r="I23" s="14">
        <v>98125</v>
      </c>
      <c r="J23" s="8"/>
      <c r="K23" s="8" t="s">
        <v>37</v>
      </c>
      <c r="L23" s="9">
        <v>45403</v>
      </c>
      <c r="M23" s="15" t="s">
        <v>376</v>
      </c>
      <c r="N23" s="14"/>
      <c r="O23" s="8" t="s">
        <v>29</v>
      </c>
      <c r="P23" s="9">
        <v>45403</v>
      </c>
      <c r="Q23" s="10" t="s">
        <v>401</v>
      </c>
      <c r="R23" s="8" t="s">
        <v>403</v>
      </c>
    </row>
    <row r="24" spans="1:18" s="16" customFormat="1" ht="17.25" customHeight="1" x14ac:dyDescent="0.25">
      <c r="A24" s="8" t="s">
        <v>208</v>
      </c>
      <c r="B24" s="9">
        <v>45838</v>
      </c>
      <c r="C24" s="21">
        <v>31152</v>
      </c>
      <c r="D24" s="10" t="s">
        <v>209</v>
      </c>
      <c r="E24" s="33" t="s">
        <v>210</v>
      </c>
      <c r="F24" s="12" t="s">
        <v>211</v>
      </c>
      <c r="G24" s="13" t="s">
        <v>212</v>
      </c>
      <c r="H24" s="14" t="s">
        <v>20</v>
      </c>
      <c r="I24" s="14">
        <v>98297</v>
      </c>
      <c r="J24" s="8" t="s">
        <v>193</v>
      </c>
      <c r="K24" s="8" t="s">
        <v>213</v>
      </c>
      <c r="L24" s="9">
        <v>44604</v>
      </c>
      <c r="M24" s="15" t="s">
        <v>30</v>
      </c>
      <c r="N24" s="14"/>
      <c r="O24" s="8" t="s">
        <v>29</v>
      </c>
      <c r="P24" s="9">
        <v>44604</v>
      </c>
      <c r="Q24" s="10" t="s">
        <v>200</v>
      </c>
      <c r="R24" s="13" t="s">
        <v>201</v>
      </c>
    </row>
    <row r="25" spans="1:18" s="16" customFormat="1" ht="17.25" customHeight="1" x14ac:dyDescent="0.25">
      <c r="A25" s="8" t="s">
        <v>308</v>
      </c>
      <c r="B25" s="9">
        <v>45838</v>
      </c>
      <c r="C25" s="21">
        <v>17098</v>
      </c>
      <c r="D25" s="10" t="s">
        <v>309</v>
      </c>
      <c r="E25" s="33" t="s">
        <v>310</v>
      </c>
      <c r="F25" s="12" t="s">
        <v>311</v>
      </c>
      <c r="G25" s="13" t="s">
        <v>168</v>
      </c>
      <c r="H25" s="14" t="s">
        <v>20</v>
      </c>
      <c r="I25" s="14">
        <v>98685</v>
      </c>
      <c r="J25" s="22"/>
      <c r="K25" s="8" t="s">
        <v>28</v>
      </c>
      <c r="L25" s="9">
        <v>44632</v>
      </c>
      <c r="M25" s="15" t="s">
        <v>30</v>
      </c>
      <c r="N25" s="14"/>
      <c r="O25" s="8" t="s">
        <v>29</v>
      </c>
      <c r="P25" s="9">
        <v>44632</v>
      </c>
      <c r="Q25" s="10" t="s">
        <v>312</v>
      </c>
      <c r="R25" s="13" t="s">
        <v>286</v>
      </c>
    </row>
    <row r="26" spans="1:18" s="16" customFormat="1" ht="17.25" customHeight="1" x14ac:dyDescent="0.25">
      <c r="A26" s="8" t="s">
        <v>273</v>
      </c>
      <c r="B26" s="9">
        <v>45838</v>
      </c>
      <c r="C26" s="21"/>
      <c r="D26" s="10" t="s">
        <v>239</v>
      </c>
      <c r="E26" s="33" t="s">
        <v>240</v>
      </c>
      <c r="F26" s="12" t="s">
        <v>274</v>
      </c>
      <c r="G26" s="13" t="s">
        <v>82</v>
      </c>
      <c r="H26" s="14" t="s">
        <v>20</v>
      </c>
      <c r="I26" s="14">
        <v>98338</v>
      </c>
      <c r="J26" s="8"/>
      <c r="K26" s="8" t="s">
        <v>275</v>
      </c>
      <c r="L26" s="9">
        <v>44674</v>
      </c>
      <c r="M26" s="15" t="s">
        <v>30</v>
      </c>
      <c r="N26" s="14"/>
      <c r="O26" s="8" t="s">
        <v>24</v>
      </c>
      <c r="P26" s="9">
        <v>44674</v>
      </c>
      <c r="Q26" s="10" t="s">
        <v>241</v>
      </c>
      <c r="R26" s="13" t="s">
        <v>242</v>
      </c>
    </row>
    <row r="27" spans="1:18" s="16" customFormat="1" ht="17.25" customHeight="1" x14ac:dyDescent="0.25">
      <c r="A27" s="8" t="s">
        <v>94</v>
      </c>
      <c r="B27" s="9">
        <v>45838</v>
      </c>
      <c r="C27" s="21">
        <v>15847</v>
      </c>
      <c r="D27" s="17" t="s">
        <v>95</v>
      </c>
      <c r="E27" s="11" t="str">
        <f>HYPERLINK("mailto:DLJ@jonescreativeservices.com","DLJ@jonescreativeservices.com")</f>
        <v>DLJ@jonescreativeservices.com</v>
      </c>
      <c r="F27" s="12" t="s">
        <v>96</v>
      </c>
      <c r="G27" s="13" t="s">
        <v>97</v>
      </c>
      <c r="H27" s="14" t="s">
        <v>20</v>
      </c>
      <c r="I27" s="14">
        <v>98700</v>
      </c>
      <c r="J27" s="8"/>
      <c r="K27" s="8" t="s">
        <v>83</v>
      </c>
      <c r="L27" s="9">
        <v>44674</v>
      </c>
      <c r="M27" s="15" t="s">
        <v>30</v>
      </c>
      <c r="N27" s="14"/>
      <c r="O27" s="8" t="s">
        <v>24</v>
      </c>
      <c r="P27" s="9">
        <v>44674</v>
      </c>
      <c r="Q27" s="10" t="s">
        <v>241</v>
      </c>
      <c r="R27" s="8" t="s">
        <v>242</v>
      </c>
    </row>
    <row r="28" spans="1:18" s="16" customFormat="1" ht="17.25" customHeight="1" x14ac:dyDescent="0.25">
      <c r="A28" s="8" t="s">
        <v>98</v>
      </c>
      <c r="B28" s="9">
        <v>45838</v>
      </c>
      <c r="C28" s="21">
        <v>17722</v>
      </c>
      <c r="D28" s="17" t="s">
        <v>99</v>
      </c>
      <c r="E28" s="33" t="s">
        <v>243</v>
      </c>
      <c r="F28" s="12" t="s">
        <v>100</v>
      </c>
      <c r="G28" s="13" t="s">
        <v>101</v>
      </c>
      <c r="H28" s="14" t="s">
        <v>20</v>
      </c>
      <c r="I28" s="14">
        <v>98512</v>
      </c>
      <c r="J28" s="8"/>
      <c r="K28" s="8" t="s">
        <v>37</v>
      </c>
      <c r="L28" s="9">
        <v>44674</v>
      </c>
      <c r="M28" s="15" t="s">
        <v>30</v>
      </c>
      <c r="N28" s="14"/>
      <c r="O28" s="8" t="s">
        <v>24</v>
      </c>
      <c r="P28" s="9">
        <v>44674</v>
      </c>
      <c r="Q28" s="10" t="s">
        <v>241</v>
      </c>
      <c r="R28" s="8" t="s">
        <v>242</v>
      </c>
    </row>
    <row r="29" spans="1:18" s="16" customFormat="1" ht="17.25" customHeight="1" x14ac:dyDescent="0.25">
      <c r="A29" s="8" t="s">
        <v>102</v>
      </c>
      <c r="B29" s="9">
        <v>45838</v>
      </c>
      <c r="C29" s="21">
        <v>24887</v>
      </c>
      <c r="D29" s="10" t="s">
        <v>103</v>
      </c>
      <c r="E29" s="11" t="s">
        <v>104</v>
      </c>
      <c r="F29" s="12" t="s">
        <v>270</v>
      </c>
      <c r="G29" s="13" t="s">
        <v>271</v>
      </c>
      <c r="H29" s="14" t="s">
        <v>20</v>
      </c>
      <c r="I29" s="14">
        <v>98821</v>
      </c>
      <c r="J29" s="8"/>
      <c r="K29" s="8" t="s">
        <v>105</v>
      </c>
      <c r="L29" s="9">
        <v>44695</v>
      </c>
      <c r="M29" s="15" t="s">
        <v>30</v>
      </c>
      <c r="N29" s="14"/>
      <c r="O29" s="8" t="s">
        <v>24</v>
      </c>
      <c r="P29" s="9">
        <v>44695</v>
      </c>
      <c r="Q29" s="10" t="s">
        <v>272</v>
      </c>
      <c r="R29" s="8" t="s">
        <v>265</v>
      </c>
    </row>
    <row r="30" spans="1:18" s="16" customFormat="1" ht="17.25" customHeight="1" x14ac:dyDescent="0.25">
      <c r="A30" s="8" t="s">
        <v>244</v>
      </c>
      <c r="B30" s="9">
        <v>45838</v>
      </c>
      <c r="C30" s="21"/>
      <c r="D30" s="10"/>
      <c r="E30" s="33" t="s">
        <v>245</v>
      </c>
      <c r="F30" s="12" t="s">
        <v>246</v>
      </c>
      <c r="G30" s="13" t="s">
        <v>247</v>
      </c>
      <c r="H30" s="14" t="s">
        <v>20</v>
      </c>
      <c r="I30" s="14">
        <v>98022</v>
      </c>
      <c r="J30" s="8"/>
      <c r="K30" s="8" t="s">
        <v>248</v>
      </c>
      <c r="L30" s="9">
        <v>44652</v>
      </c>
      <c r="M30" s="15" t="s">
        <v>30</v>
      </c>
      <c r="N30" s="14"/>
      <c r="O30" s="8" t="s">
        <v>29</v>
      </c>
      <c r="P30" s="9">
        <v>44652</v>
      </c>
      <c r="Q30" s="10" t="s">
        <v>45</v>
      </c>
      <c r="R30" s="8" t="s">
        <v>242</v>
      </c>
    </row>
    <row r="31" spans="1:18" s="16" customFormat="1" ht="17.25" customHeight="1" x14ac:dyDescent="0.25">
      <c r="A31" s="8" t="s">
        <v>313</v>
      </c>
      <c r="B31" s="9">
        <v>46420</v>
      </c>
      <c r="C31" s="21">
        <v>20918</v>
      </c>
      <c r="D31" s="13" t="s">
        <v>314</v>
      </c>
      <c r="E31" s="11" t="s">
        <v>315</v>
      </c>
      <c r="F31" s="13" t="s">
        <v>390</v>
      </c>
      <c r="G31" s="13" t="s">
        <v>168</v>
      </c>
      <c r="H31" s="14" t="s">
        <v>20</v>
      </c>
      <c r="I31" s="14">
        <v>98362</v>
      </c>
      <c r="J31" s="22"/>
      <c r="K31" s="8" t="s">
        <v>28</v>
      </c>
      <c r="L31" s="9">
        <v>45324</v>
      </c>
      <c r="M31" s="15" t="s">
        <v>22</v>
      </c>
      <c r="N31" s="14" t="s">
        <v>163</v>
      </c>
      <c r="O31" s="8" t="s">
        <v>24</v>
      </c>
      <c r="P31" s="9">
        <v>45324</v>
      </c>
      <c r="Q31" s="10" t="s">
        <v>387</v>
      </c>
      <c r="R31" s="8" t="s">
        <v>383</v>
      </c>
    </row>
    <row r="32" spans="1:18" s="16" customFormat="1" ht="17.25" customHeight="1" x14ac:dyDescent="0.25">
      <c r="A32" s="8" t="s">
        <v>110</v>
      </c>
      <c r="B32" s="9">
        <v>45838</v>
      </c>
      <c r="C32" s="21">
        <v>18537</v>
      </c>
      <c r="D32" s="10" t="s">
        <v>111</v>
      </c>
      <c r="E32" s="33" t="s">
        <v>266</v>
      </c>
      <c r="F32" s="12" t="s">
        <v>267</v>
      </c>
      <c r="G32" s="13" t="s">
        <v>268</v>
      </c>
      <c r="H32" s="14" t="s">
        <v>20</v>
      </c>
      <c r="I32" s="14">
        <v>98926</v>
      </c>
      <c r="J32" s="8"/>
      <c r="K32" s="8" t="s">
        <v>269</v>
      </c>
      <c r="L32" s="9">
        <v>44695</v>
      </c>
      <c r="M32" s="15" t="s">
        <v>30</v>
      </c>
      <c r="N32" s="14" t="s">
        <v>23</v>
      </c>
      <c r="O32" s="8" t="s">
        <v>24</v>
      </c>
      <c r="P32" s="9">
        <v>44695</v>
      </c>
      <c r="Q32" s="10" t="s">
        <v>150</v>
      </c>
      <c r="R32" s="8" t="s">
        <v>265</v>
      </c>
    </row>
    <row r="33" spans="1:18" s="16" customFormat="1" ht="17.25" customHeight="1" x14ac:dyDescent="0.25">
      <c r="A33" s="8" t="s">
        <v>112</v>
      </c>
      <c r="B33" s="9">
        <v>45473</v>
      </c>
      <c r="C33" s="21">
        <v>28526</v>
      </c>
      <c r="D33" s="10" t="s">
        <v>113</v>
      </c>
      <c r="E33" s="11" t="s">
        <v>114</v>
      </c>
      <c r="F33" s="12" t="s">
        <v>115</v>
      </c>
      <c r="G33" s="13" t="s">
        <v>116</v>
      </c>
      <c r="H33" s="14" t="s">
        <v>20</v>
      </c>
      <c r="I33" s="14">
        <v>98045</v>
      </c>
      <c r="J33" s="8"/>
      <c r="K33" s="8" t="s">
        <v>64</v>
      </c>
      <c r="L33" s="9">
        <v>44329</v>
      </c>
      <c r="M33" s="15" t="s">
        <v>30</v>
      </c>
      <c r="N33" s="14"/>
      <c r="O33" s="8" t="s">
        <v>29</v>
      </c>
      <c r="P33" s="9">
        <v>44337</v>
      </c>
      <c r="Q33" s="10" t="s">
        <v>117</v>
      </c>
      <c r="R33" s="8"/>
    </row>
    <row r="34" spans="1:18" s="16" customFormat="1" ht="17.25" customHeight="1" x14ac:dyDescent="0.25">
      <c r="A34" s="8" t="s">
        <v>324</v>
      </c>
      <c r="B34" s="9"/>
      <c r="C34" s="21"/>
      <c r="D34" s="10"/>
      <c r="E34" s="11"/>
      <c r="F34" s="12"/>
      <c r="G34" s="13"/>
      <c r="H34" s="14"/>
      <c r="I34" s="14"/>
      <c r="J34" s="22" t="s">
        <v>296</v>
      </c>
      <c r="K34" s="8"/>
      <c r="L34" s="9">
        <v>44768</v>
      </c>
      <c r="M34" s="15" t="s">
        <v>30</v>
      </c>
      <c r="N34" s="14"/>
      <c r="O34" s="8" t="s">
        <v>29</v>
      </c>
      <c r="P34" s="9">
        <v>44768</v>
      </c>
      <c r="Q34" s="10"/>
      <c r="R34" s="8" t="s">
        <v>323</v>
      </c>
    </row>
    <row r="35" spans="1:18" s="16" customFormat="1" ht="17.25" customHeight="1" x14ac:dyDescent="0.25">
      <c r="A35" s="8" t="s">
        <v>302</v>
      </c>
      <c r="B35" s="9">
        <v>45838</v>
      </c>
      <c r="C35" s="21"/>
      <c r="D35" s="10" t="s">
        <v>303</v>
      </c>
      <c r="E35" s="33" t="s">
        <v>304</v>
      </c>
      <c r="F35" s="12" t="s">
        <v>305</v>
      </c>
      <c r="G35" s="13" t="s">
        <v>306</v>
      </c>
      <c r="H35" s="14" t="s">
        <v>20</v>
      </c>
      <c r="I35" s="14">
        <v>98225</v>
      </c>
      <c r="J35" s="22" t="s">
        <v>296</v>
      </c>
      <c r="K35" s="8" t="s">
        <v>307</v>
      </c>
      <c r="L35" s="9">
        <v>44744</v>
      </c>
      <c r="M35" s="15" t="s">
        <v>30</v>
      </c>
      <c r="N35" s="14"/>
      <c r="O35" s="8" t="s">
        <v>24</v>
      </c>
      <c r="P35" s="9">
        <v>44744</v>
      </c>
      <c r="Q35" s="10" t="s">
        <v>59</v>
      </c>
      <c r="R35" s="8" t="s">
        <v>286</v>
      </c>
    </row>
    <row r="36" spans="1:18" s="16" customFormat="1" ht="17.25" customHeight="1" x14ac:dyDescent="0.25">
      <c r="A36" s="8" t="s">
        <v>123</v>
      </c>
      <c r="B36" s="9">
        <v>46203</v>
      </c>
      <c r="C36" s="21"/>
      <c r="D36" s="10" t="s">
        <v>124</v>
      </c>
      <c r="E36" s="42" t="s">
        <v>380</v>
      </c>
      <c r="F36" s="12" t="s">
        <v>125</v>
      </c>
      <c r="G36" s="13" t="s">
        <v>126</v>
      </c>
      <c r="H36" s="14" t="s">
        <v>20</v>
      </c>
      <c r="I36" s="14">
        <v>98065</v>
      </c>
      <c r="J36" s="8"/>
      <c r="K36" s="8" t="s">
        <v>37</v>
      </c>
      <c r="L36" s="9">
        <v>45101</v>
      </c>
      <c r="M36" s="15" t="s">
        <v>30</v>
      </c>
      <c r="N36" s="14"/>
      <c r="O36" s="8" t="s">
        <v>29</v>
      </c>
      <c r="P36" s="9">
        <v>45101</v>
      </c>
      <c r="Q36" s="10" t="s">
        <v>369</v>
      </c>
      <c r="R36" s="8" t="s">
        <v>370</v>
      </c>
    </row>
    <row r="37" spans="1:18" s="16" customFormat="1" ht="17.25" customHeight="1" x14ac:dyDescent="0.25">
      <c r="A37" s="8" t="s">
        <v>322</v>
      </c>
      <c r="B37" s="9">
        <v>45473</v>
      </c>
      <c r="C37" s="21"/>
      <c r="D37" s="10" t="s">
        <v>330</v>
      </c>
      <c r="E37" s="33" t="s">
        <v>331</v>
      </c>
      <c r="F37" s="12" t="s">
        <v>332</v>
      </c>
      <c r="G37" s="13" t="s">
        <v>333</v>
      </c>
      <c r="H37" s="14" t="s">
        <v>20</v>
      </c>
      <c r="I37" s="14">
        <v>98802</v>
      </c>
      <c r="J37" s="22"/>
      <c r="K37" s="8" t="s">
        <v>64</v>
      </c>
      <c r="L37" s="9">
        <v>44358</v>
      </c>
      <c r="M37" s="15" t="s">
        <v>30</v>
      </c>
      <c r="N37" s="14"/>
      <c r="O37" s="8" t="s">
        <v>29</v>
      </c>
      <c r="P37" s="9">
        <v>44723</v>
      </c>
      <c r="Q37" s="10" t="s">
        <v>31</v>
      </c>
      <c r="R37" s="8" t="s">
        <v>334</v>
      </c>
    </row>
    <row r="38" spans="1:18" s="16" customFormat="1" ht="17.25" customHeight="1" x14ac:dyDescent="0.25">
      <c r="A38" s="8" t="s">
        <v>297</v>
      </c>
      <c r="B38" s="9">
        <v>45473</v>
      </c>
      <c r="C38" s="21">
        <v>20714</v>
      </c>
      <c r="D38" s="10" t="s">
        <v>298</v>
      </c>
      <c r="E38" s="33" t="s">
        <v>299</v>
      </c>
      <c r="F38" s="12" t="s">
        <v>300</v>
      </c>
      <c r="G38" s="13" t="s">
        <v>301</v>
      </c>
      <c r="H38" s="14" t="s">
        <v>20</v>
      </c>
      <c r="I38" s="14">
        <v>98058</v>
      </c>
      <c r="J38" s="22"/>
      <c r="K38" s="8" t="s">
        <v>64</v>
      </c>
      <c r="L38" s="9">
        <v>44329</v>
      </c>
      <c r="M38" s="15" t="s">
        <v>30</v>
      </c>
      <c r="N38" s="14"/>
      <c r="O38" s="8" t="s">
        <v>24</v>
      </c>
      <c r="P38" s="9">
        <v>44329</v>
      </c>
      <c r="Q38" s="10" t="s">
        <v>31</v>
      </c>
      <c r="R38" s="8" t="s">
        <v>286</v>
      </c>
    </row>
    <row r="39" spans="1:18" s="16" customFormat="1" ht="17.25" customHeight="1" x14ac:dyDescent="0.25">
      <c r="A39" s="8" t="s">
        <v>214</v>
      </c>
      <c r="B39" s="9">
        <v>45838</v>
      </c>
      <c r="C39" s="21"/>
      <c r="D39" s="17" t="s">
        <v>215</v>
      </c>
      <c r="E39" s="33" t="s">
        <v>216</v>
      </c>
      <c r="F39" s="12" t="s">
        <v>217</v>
      </c>
      <c r="G39" s="13" t="s">
        <v>218</v>
      </c>
      <c r="H39" s="14" t="s">
        <v>20</v>
      </c>
      <c r="I39" s="14">
        <v>98223</v>
      </c>
      <c r="J39" s="8"/>
      <c r="K39" s="8" t="s">
        <v>219</v>
      </c>
      <c r="L39" s="9">
        <v>44604</v>
      </c>
      <c r="M39" s="15" t="s">
        <v>30</v>
      </c>
      <c r="N39" s="14"/>
      <c r="O39" s="8" t="s">
        <v>38</v>
      </c>
      <c r="P39" s="9">
        <v>44604</v>
      </c>
      <c r="Q39" s="10" t="s">
        <v>220</v>
      </c>
      <c r="R39" s="13" t="s">
        <v>201</v>
      </c>
    </row>
    <row r="40" spans="1:18" s="16" customFormat="1" ht="17.25" customHeight="1" x14ac:dyDescent="0.25">
      <c r="A40" s="8" t="s">
        <v>214</v>
      </c>
      <c r="B40" s="9">
        <v>45838</v>
      </c>
      <c r="C40" s="21"/>
      <c r="D40" s="17" t="s">
        <v>215</v>
      </c>
      <c r="E40" s="33" t="s">
        <v>216</v>
      </c>
      <c r="F40" s="12" t="s">
        <v>217</v>
      </c>
      <c r="G40" s="13" t="s">
        <v>218</v>
      </c>
      <c r="H40" s="14" t="s">
        <v>20</v>
      </c>
      <c r="I40" s="14">
        <v>98223</v>
      </c>
      <c r="J40" s="8"/>
      <c r="K40" s="8" t="s">
        <v>219</v>
      </c>
      <c r="L40" s="9">
        <v>44604</v>
      </c>
      <c r="M40" s="15" t="s">
        <v>30</v>
      </c>
      <c r="N40" s="14" t="s">
        <v>193</v>
      </c>
      <c r="O40" s="8" t="s">
        <v>29</v>
      </c>
      <c r="P40" s="9">
        <v>44604</v>
      </c>
      <c r="Q40" s="10" t="s">
        <v>221</v>
      </c>
      <c r="R40" s="13" t="s">
        <v>201</v>
      </c>
    </row>
    <row r="41" spans="1:18" s="16" customFormat="1" ht="17.25" customHeight="1" x14ac:dyDescent="0.25">
      <c r="A41" s="8" t="s">
        <v>222</v>
      </c>
      <c r="B41" s="9">
        <v>45838</v>
      </c>
      <c r="C41" s="21">
        <v>20597</v>
      </c>
      <c r="D41" s="10" t="s">
        <v>223</v>
      </c>
      <c r="E41" s="11" t="s">
        <v>224</v>
      </c>
      <c r="F41" s="12" t="s">
        <v>225</v>
      </c>
      <c r="G41" s="13" t="s">
        <v>226</v>
      </c>
      <c r="H41" s="14" t="s">
        <v>20</v>
      </c>
      <c r="I41" s="14">
        <v>98233</v>
      </c>
      <c r="J41" s="8"/>
      <c r="K41" s="8" t="s">
        <v>122</v>
      </c>
      <c r="L41" s="9">
        <v>44603</v>
      </c>
      <c r="M41" s="15" t="s">
        <v>30</v>
      </c>
      <c r="N41" s="14"/>
      <c r="O41" s="8" t="s">
        <v>24</v>
      </c>
      <c r="P41" s="9">
        <v>44603</v>
      </c>
      <c r="Q41" s="10" t="s">
        <v>227</v>
      </c>
      <c r="R41" s="13" t="s">
        <v>201</v>
      </c>
    </row>
    <row r="42" spans="1:18" s="16" customFormat="1" ht="17.25" customHeight="1" x14ac:dyDescent="0.25">
      <c r="A42" s="16" t="s">
        <v>357</v>
      </c>
      <c r="B42" s="9">
        <v>46134</v>
      </c>
      <c r="C42" s="21">
        <v>15659</v>
      </c>
      <c r="D42" s="10" t="s">
        <v>128</v>
      </c>
      <c r="E42" s="33" t="s">
        <v>358</v>
      </c>
      <c r="F42" s="12" t="s">
        <v>129</v>
      </c>
      <c r="G42" s="13" t="s">
        <v>121</v>
      </c>
      <c r="H42" s="14" t="s">
        <v>20</v>
      </c>
      <c r="I42" s="14">
        <v>98786</v>
      </c>
      <c r="J42" s="8"/>
      <c r="K42" s="8" t="s">
        <v>83</v>
      </c>
      <c r="L42" s="9">
        <v>45038</v>
      </c>
      <c r="M42" s="15" t="s">
        <v>30</v>
      </c>
      <c r="N42" s="14"/>
      <c r="O42" s="8" t="s">
        <v>24</v>
      </c>
      <c r="P42" s="9">
        <v>45038</v>
      </c>
      <c r="Q42" s="10" t="s">
        <v>67</v>
      </c>
      <c r="R42" s="8" t="s">
        <v>356</v>
      </c>
    </row>
    <row r="43" spans="1:18" s="16" customFormat="1" ht="17.25" customHeight="1" x14ac:dyDescent="0.25">
      <c r="A43" s="8" t="s">
        <v>140</v>
      </c>
      <c r="B43" s="9">
        <v>45473</v>
      </c>
      <c r="C43" s="21">
        <v>15743</v>
      </c>
      <c r="D43" s="17" t="s">
        <v>141</v>
      </c>
      <c r="E43" s="11" t="str">
        <f>HYPERLINK("mailto:Rossifp@nwlink.com","Rossifp@nwlink.com")</f>
        <v>Rossifp@nwlink.com</v>
      </c>
      <c r="F43" s="12" t="s">
        <v>142</v>
      </c>
      <c r="G43" s="13" t="s">
        <v>143</v>
      </c>
      <c r="H43" s="14" t="s">
        <v>20</v>
      </c>
      <c r="I43" s="14">
        <v>98791</v>
      </c>
      <c r="J43" s="8"/>
      <c r="K43" s="8" t="s">
        <v>37</v>
      </c>
      <c r="L43" s="9">
        <v>44310</v>
      </c>
      <c r="M43" s="15" t="s">
        <v>30</v>
      </c>
      <c r="N43" s="14"/>
      <c r="O43" s="8" t="s">
        <v>38</v>
      </c>
      <c r="P43" s="9">
        <v>44310</v>
      </c>
      <c r="Q43" s="10" t="s">
        <v>67</v>
      </c>
      <c r="R43" s="8"/>
    </row>
    <row r="44" spans="1:18" s="16" customFormat="1" ht="17.25" customHeight="1" x14ac:dyDescent="0.25">
      <c r="A44" s="8" t="s">
        <v>316</v>
      </c>
      <c r="B44" s="9">
        <v>45838</v>
      </c>
      <c r="C44" s="21"/>
      <c r="D44" s="13" t="s">
        <v>317</v>
      </c>
      <c r="E44" s="11" t="s">
        <v>318</v>
      </c>
      <c r="F44" s="13" t="s">
        <v>319</v>
      </c>
      <c r="G44" s="13" t="s">
        <v>320</v>
      </c>
      <c r="H44" s="14" t="s">
        <v>20</v>
      </c>
      <c r="I44" s="14">
        <v>98383</v>
      </c>
      <c r="J44" s="22"/>
      <c r="K44" s="8" t="s">
        <v>37</v>
      </c>
      <c r="L44" s="9">
        <v>44597</v>
      </c>
      <c r="M44" s="15" t="s">
        <v>30</v>
      </c>
      <c r="N44" s="14"/>
      <c r="O44" s="8" t="s">
        <v>29</v>
      </c>
      <c r="P44" s="9">
        <v>44597</v>
      </c>
      <c r="Q44" s="10" t="s">
        <v>31</v>
      </c>
      <c r="R44" s="8" t="s">
        <v>321</v>
      </c>
    </row>
    <row r="45" spans="1:18" s="16" customFormat="1" ht="17.25" customHeight="1" x14ac:dyDescent="0.25">
      <c r="A45" s="8" t="s">
        <v>360</v>
      </c>
      <c r="B45" s="9">
        <v>46119</v>
      </c>
      <c r="C45" s="21">
        <v>17944</v>
      </c>
      <c r="D45" s="17" t="s">
        <v>361</v>
      </c>
      <c r="E45" s="33" t="s">
        <v>362</v>
      </c>
      <c r="F45" s="12" t="s">
        <v>363</v>
      </c>
      <c r="G45" s="13" t="s">
        <v>364</v>
      </c>
      <c r="H45" s="14" t="s">
        <v>20</v>
      </c>
      <c r="I45" s="14" t="s">
        <v>365</v>
      </c>
      <c r="J45" s="22"/>
      <c r="K45" s="8" t="s">
        <v>169</v>
      </c>
      <c r="L45" s="9">
        <v>45023</v>
      </c>
      <c r="M45" s="15" t="s">
        <v>366</v>
      </c>
      <c r="N45" s="14"/>
      <c r="O45" s="8" t="s">
        <v>29</v>
      </c>
      <c r="P45" s="9">
        <v>45023</v>
      </c>
      <c r="Q45" s="10" t="s">
        <v>367</v>
      </c>
      <c r="R45" s="8" t="s">
        <v>356</v>
      </c>
    </row>
    <row r="46" spans="1:18" s="16" customFormat="1" ht="17.25" customHeight="1" x14ac:dyDescent="0.25">
      <c r="A46" s="8" t="s">
        <v>249</v>
      </c>
      <c r="B46" s="9">
        <v>45838</v>
      </c>
      <c r="C46" s="21">
        <v>26661</v>
      </c>
      <c r="D46" s="17" t="s">
        <v>329</v>
      </c>
      <c r="E46" s="33" t="s">
        <v>250</v>
      </c>
      <c r="F46" s="12" t="s">
        <v>251</v>
      </c>
      <c r="G46" s="13" t="s">
        <v>252</v>
      </c>
      <c r="H46" s="14" t="s">
        <v>20</v>
      </c>
      <c r="I46" s="14">
        <v>98074</v>
      </c>
      <c r="J46" s="8"/>
      <c r="K46" s="8" t="s">
        <v>253</v>
      </c>
      <c r="L46" s="9">
        <v>44687</v>
      </c>
      <c r="M46" s="15" t="s">
        <v>30</v>
      </c>
      <c r="N46" s="14" t="s">
        <v>23</v>
      </c>
      <c r="O46" s="8" t="s">
        <v>24</v>
      </c>
      <c r="P46" s="9">
        <v>44687</v>
      </c>
      <c r="Q46" s="10" t="s">
        <v>45</v>
      </c>
      <c r="R46" s="8" t="s">
        <v>323</v>
      </c>
    </row>
    <row r="47" spans="1:18" s="16" customFormat="1" ht="17.25" customHeight="1" x14ac:dyDescent="0.25">
      <c r="A47" s="8" t="s">
        <v>276</v>
      </c>
      <c r="B47" s="9">
        <v>46165</v>
      </c>
      <c r="C47" s="21"/>
      <c r="D47" s="13" t="s">
        <v>277</v>
      </c>
      <c r="E47" s="11" t="s">
        <v>278</v>
      </c>
      <c r="F47" s="13" t="s">
        <v>279</v>
      </c>
      <c r="G47" s="13" t="s">
        <v>162</v>
      </c>
      <c r="H47" s="14" t="s">
        <v>20</v>
      </c>
      <c r="I47" s="14">
        <v>99006</v>
      </c>
      <c r="J47" s="8"/>
      <c r="K47" s="8" t="s">
        <v>66</v>
      </c>
      <c r="L47" s="9">
        <v>45069</v>
      </c>
      <c r="M47" s="15" t="s">
        <v>30</v>
      </c>
      <c r="N47" s="14" t="s">
        <v>163</v>
      </c>
      <c r="O47" s="8" t="s">
        <v>24</v>
      </c>
      <c r="P47" s="9">
        <v>45069</v>
      </c>
      <c r="Q47" s="10" t="s">
        <v>359</v>
      </c>
      <c r="R47" s="8" t="s">
        <v>356</v>
      </c>
    </row>
    <row r="48" spans="1:18" s="16" customFormat="1" ht="17.25" customHeight="1" x14ac:dyDescent="0.25">
      <c r="A48" s="8" t="s">
        <v>144</v>
      </c>
      <c r="B48" s="9">
        <v>45473</v>
      </c>
      <c r="C48" s="21">
        <v>17908</v>
      </c>
      <c r="D48" s="10" t="s">
        <v>145</v>
      </c>
      <c r="E48" s="42" t="s">
        <v>381</v>
      </c>
      <c r="F48" s="12" t="s">
        <v>146</v>
      </c>
      <c r="G48" s="13" t="s">
        <v>147</v>
      </c>
      <c r="H48" s="14" t="s">
        <v>20</v>
      </c>
      <c r="I48" s="14">
        <v>98814</v>
      </c>
      <c r="J48" s="8"/>
      <c r="K48" s="8" t="s">
        <v>148</v>
      </c>
      <c r="L48" s="9">
        <v>44018</v>
      </c>
      <c r="M48" s="15" t="s">
        <v>30</v>
      </c>
      <c r="N48" s="14"/>
      <c r="O48" s="8" t="s">
        <v>24</v>
      </c>
      <c r="P48" s="9">
        <v>44018</v>
      </c>
      <c r="Q48" s="10" t="s">
        <v>67</v>
      </c>
      <c r="R48" s="8"/>
    </row>
    <row r="49" spans="1:18" s="16" customFormat="1" ht="17.25" customHeight="1" x14ac:dyDescent="0.25">
      <c r="A49" s="8" t="s">
        <v>151</v>
      </c>
      <c r="B49" s="9">
        <v>45473</v>
      </c>
      <c r="C49" s="21">
        <v>19706</v>
      </c>
      <c r="D49" s="17" t="s">
        <v>152</v>
      </c>
      <c r="E49" s="11" t="s">
        <v>153</v>
      </c>
      <c r="F49" s="12" t="s">
        <v>100</v>
      </c>
      <c r="G49" s="13" t="s">
        <v>101</v>
      </c>
      <c r="H49" s="14" t="s">
        <v>20</v>
      </c>
      <c r="I49" s="14">
        <v>98512</v>
      </c>
      <c r="J49" s="8"/>
      <c r="K49" s="8" t="s">
        <v>83</v>
      </c>
      <c r="L49" s="9">
        <v>44248</v>
      </c>
      <c r="M49" s="43" t="s">
        <v>154</v>
      </c>
      <c r="N49" s="14"/>
      <c r="O49" s="8" t="s">
        <v>38</v>
      </c>
      <c r="P49" s="9">
        <v>44248</v>
      </c>
      <c r="Q49" s="10" t="s">
        <v>67</v>
      </c>
      <c r="R49" s="8"/>
    </row>
    <row r="50" spans="1:18" s="16" customFormat="1" ht="17.25" customHeight="1" x14ac:dyDescent="0.25">
      <c r="A50" s="18" t="s">
        <v>325</v>
      </c>
      <c r="B50" s="9">
        <v>45838</v>
      </c>
      <c r="C50" s="21">
        <v>30062</v>
      </c>
      <c r="D50" s="13" t="s">
        <v>326</v>
      </c>
      <c r="E50" s="11" t="str">
        <f>HYPERLINK("mailto:tolziedog@gmail.com","tolziedog@gmail.com")</f>
        <v>tolziedog@gmail.com</v>
      </c>
      <c r="F50" s="13" t="s">
        <v>327</v>
      </c>
      <c r="G50" s="19" t="s">
        <v>306</v>
      </c>
      <c r="H50" s="14" t="s">
        <v>20</v>
      </c>
      <c r="I50" s="14">
        <v>98225</v>
      </c>
      <c r="J50" s="8"/>
      <c r="K50" s="8" t="s">
        <v>328</v>
      </c>
      <c r="L50" s="9">
        <v>44604</v>
      </c>
      <c r="M50" s="43" t="s">
        <v>30</v>
      </c>
      <c r="N50" s="14"/>
      <c r="O50" s="8" t="s">
        <v>29</v>
      </c>
      <c r="P50" s="9">
        <v>44604</v>
      </c>
      <c r="Q50" s="10" t="s">
        <v>200</v>
      </c>
      <c r="R50" s="8" t="s">
        <v>323</v>
      </c>
    </row>
    <row r="51" spans="1:18" s="16" customFormat="1" ht="17.25" customHeight="1" x14ac:dyDescent="0.25">
      <c r="A51" s="18" t="s">
        <v>155</v>
      </c>
      <c r="B51" s="9">
        <v>46442</v>
      </c>
      <c r="C51" s="21"/>
      <c r="D51" s="10" t="s">
        <v>156</v>
      </c>
      <c r="E51" s="11" t="s">
        <v>157</v>
      </c>
      <c r="F51" s="12" t="s">
        <v>158</v>
      </c>
      <c r="G51" s="19" t="s">
        <v>149</v>
      </c>
      <c r="H51" s="14" t="s">
        <v>20</v>
      </c>
      <c r="I51" s="14">
        <v>98831</v>
      </c>
      <c r="J51" s="8"/>
      <c r="K51" s="8" t="s">
        <v>21</v>
      </c>
      <c r="L51" s="9">
        <v>45346</v>
      </c>
      <c r="M51" s="15" t="s">
        <v>30</v>
      </c>
      <c r="N51" s="14"/>
      <c r="O51" s="8" t="s">
        <v>24</v>
      </c>
      <c r="P51" s="9">
        <v>45346</v>
      </c>
      <c r="Q51" s="10" t="s">
        <v>391</v>
      </c>
      <c r="R51" s="8" t="s">
        <v>383</v>
      </c>
    </row>
    <row r="52" spans="1:18" s="16" customFormat="1" ht="17.25" customHeight="1" x14ac:dyDescent="0.25">
      <c r="A52" s="18" t="s">
        <v>392</v>
      </c>
      <c r="B52" s="9">
        <v>46442</v>
      </c>
      <c r="C52" s="21"/>
      <c r="D52" s="10" t="s">
        <v>393</v>
      </c>
      <c r="E52" s="33" t="s">
        <v>394</v>
      </c>
      <c r="F52" s="12" t="s">
        <v>395</v>
      </c>
      <c r="G52" s="19" t="s">
        <v>396</v>
      </c>
      <c r="H52" s="14" t="s">
        <v>20</v>
      </c>
      <c r="I52" s="14">
        <v>98166</v>
      </c>
      <c r="J52" s="8"/>
      <c r="K52" s="8" t="s">
        <v>37</v>
      </c>
      <c r="L52" s="9">
        <v>45346</v>
      </c>
      <c r="M52" s="15" t="s">
        <v>30</v>
      </c>
      <c r="N52" s="14"/>
      <c r="O52" s="8" t="s">
        <v>38</v>
      </c>
      <c r="P52" s="9">
        <v>45346</v>
      </c>
      <c r="Q52" s="10" t="s">
        <v>397</v>
      </c>
      <c r="R52" s="8" t="s">
        <v>383</v>
      </c>
    </row>
    <row r="53" spans="1:18" s="16" customFormat="1" ht="17.25" customHeight="1" x14ac:dyDescent="0.25">
      <c r="A53" s="8" t="s">
        <v>234</v>
      </c>
      <c r="B53" s="9">
        <v>45838</v>
      </c>
      <c r="C53" s="21">
        <v>18808</v>
      </c>
      <c r="D53" s="10" t="s">
        <v>235</v>
      </c>
      <c r="E53" s="11" t="s">
        <v>236</v>
      </c>
      <c r="F53" s="12" t="s">
        <v>348</v>
      </c>
      <c r="G53" s="13" t="s">
        <v>237</v>
      </c>
      <c r="H53" s="14" t="s">
        <v>20</v>
      </c>
      <c r="I53" s="14">
        <v>99362</v>
      </c>
      <c r="J53" s="8"/>
      <c r="K53" s="8" t="s">
        <v>238</v>
      </c>
      <c r="L53" s="9">
        <v>44646</v>
      </c>
      <c r="M53" s="15" t="s">
        <v>30</v>
      </c>
      <c r="N53" s="14"/>
      <c r="O53" s="8" t="s">
        <v>38</v>
      </c>
      <c r="P53" s="9">
        <v>44646</v>
      </c>
      <c r="Q53" s="10" t="s">
        <v>67</v>
      </c>
      <c r="R53" s="13" t="s">
        <v>233</v>
      </c>
    </row>
    <row r="54" spans="1:18" s="16" customFormat="1" ht="17.25" customHeight="1" x14ac:dyDescent="0.25">
      <c r="A54" s="8" t="s">
        <v>234</v>
      </c>
      <c r="B54" s="9">
        <v>45473</v>
      </c>
      <c r="C54" s="21">
        <v>18808</v>
      </c>
      <c r="D54" s="10" t="s">
        <v>235</v>
      </c>
      <c r="E54" s="11" t="s">
        <v>236</v>
      </c>
      <c r="F54" s="12" t="s">
        <v>348</v>
      </c>
      <c r="G54" s="13" t="s">
        <v>237</v>
      </c>
      <c r="H54" s="14" t="s">
        <v>20</v>
      </c>
      <c r="I54" s="14">
        <v>99362</v>
      </c>
      <c r="J54" s="8"/>
      <c r="K54" s="8" t="s">
        <v>238</v>
      </c>
      <c r="L54" s="9">
        <v>44268</v>
      </c>
      <c r="M54" s="15" t="s">
        <v>30</v>
      </c>
      <c r="N54" s="14"/>
      <c r="O54" s="8" t="s">
        <v>29</v>
      </c>
      <c r="P54" s="9">
        <v>44268</v>
      </c>
      <c r="Q54" s="10" t="s">
        <v>359</v>
      </c>
      <c r="R54" s="13" t="s">
        <v>371</v>
      </c>
    </row>
    <row r="55" spans="1:18" s="16" customFormat="1" ht="17.25" customHeight="1" x14ac:dyDescent="0.25">
      <c r="A55" s="8" t="s">
        <v>159</v>
      </c>
      <c r="B55" s="9">
        <v>46165</v>
      </c>
      <c r="C55" s="21">
        <v>18847</v>
      </c>
      <c r="D55" s="10" t="s">
        <v>160</v>
      </c>
      <c r="E55" s="11" t="str">
        <f>HYPERLINK("mailto:dlwallace700@gmail.com","dlwallace700@gmail.com")</f>
        <v>dlwallace700@gmail.com</v>
      </c>
      <c r="F55" s="12" t="s">
        <v>161</v>
      </c>
      <c r="G55" s="13" t="s">
        <v>162</v>
      </c>
      <c r="H55" s="14" t="s">
        <v>20</v>
      </c>
      <c r="I55" s="14">
        <v>99006</v>
      </c>
      <c r="J55" s="8"/>
      <c r="K55" s="8" t="s">
        <v>66</v>
      </c>
      <c r="L55" s="9">
        <v>45069</v>
      </c>
      <c r="M55" s="15" t="s">
        <v>30</v>
      </c>
      <c r="N55" s="14" t="s">
        <v>163</v>
      </c>
      <c r="O55" s="8" t="s">
        <v>24</v>
      </c>
      <c r="P55" s="9">
        <v>45069</v>
      </c>
      <c r="Q55" s="17" t="s">
        <v>355</v>
      </c>
      <c r="R55" s="8" t="s">
        <v>356</v>
      </c>
    </row>
    <row r="56" spans="1:18" s="16" customFormat="1" ht="17.25" customHeight="1" x14ac:dyDescent="0.25">
      <c r="A56" s="8" t="s">
        <v>164</v>
      </c>
      <c r="B56" s="9">
        <v>46420</v>
      </c>
      <c r="C56" s="21">
        <v>24015</v>
      </c>
      <c r="D56" s="17" t="s">
        <v>165</v>
      </c>
      <c r="E56" s="11" t="s">
        <v>166</v>
      </c>
      <c r="F56" s="12" t="s">
        <v>167</v>
      </c>
      <c r="G56" s="13" t="s">
        <v>168</v>
      </c>
      <c r="H56" s="14" t="s">
        <v>20</v>
      </c>
      <c r="I56" s="14">
        <v>98362</v>
      </c>
      <c r="J56" s="8"/>
      <c r="K56" s="8" t="s">
        <v>37</v>
      </c>
      <c r="L56" s="9">
        <v>45324</v>
      </c>
      <c r="M56" s="15" t="s">
        <v>30</v>
      </c>
      <c r="N56" s="14" t="s">
        <v>163</v>
      </c>
      <c r="O56" s="8" t="s">
        <v>170</v>
      </c>
      <c r="P56" s="9">
        <v>45324</v>
      </c>
      <c r="Q56" s="10" t="s">
        <v>31</v>
      </c>
      <c r="R56" s="8" t="s">
        <v>383</v>
      </c>
    </row>
    <row r="57" spans="1:18" s="16" customFormat="1" ht="17.25" customHeight="1" x14ac:dyDescent="0.25">
      <c r="A57" s="8" t="s">
        <v>171</v>
      </c>
      <c r="B57" s="9">
        <v>46432</v>
      </c>
      <c r="C57" s="21">
        <v>15579</v>
      </c>
      <c r="D57" s="10" t="s">
        <v>172</v>
      </c>
      <c r="E57" s="11" t="s">
        <v>173</v>
      </c>
      <c r="F57" s="12" t="s">
        <v>174</v>
      </c>
      <c r="G57" s="13" t="s">
        <v>71</v>
      </c>
      <c r="H57" s="14" t="s">
        <v>20</v>
      </c>
      <c r="I57" s="14">
        <v>98541</v>
      </c>
      <c r="J57" s="8"/>
      <c r="K57" s="8" t="s">
        <v>368</v>
      </c>
      <c r="L57" s="9">
        <v>45336</v>
      </c>
      <c r="M57" s="15" t="s">
        <v>30</v>
      </c>
      <c r="N57" s="14" t="s">
        <v>23</v>
      </c>
      <c r="O57" s="8" t="s">
        <v>29</v>
      </c>
      <c r="P57" s="9">
        <v>45336</v>
      </c>
      <c r="Q57" s="10" t="s">
        <v>398</v>
      </c>
      <c r="R57" s="8" t="s">
        <v>383</v>
      </c>
    </row>
    <row r="58" spans="1:18" s="16" customFormat="1" ht="17.25" customHeight="1" x14ac:dyDescent="0.25">
      <c r="A58" s="8" t="s">
        <v>171</v>
      </c>
      <c r="B58" s="9">
        <v>46148</v>
      </c>
      <c r="C58" s="21">
        <v>15579</v>
      </c>
      <c r="D58" s="10" t="s">
        <v>172</v>
      </c>
      <c r="E58" s="11" t="s">
        <v>173</v>
      </c>
      <c r="F58" s="12" t="s">
        <v>174</v>
      </c>
      <c r="G58" s="13" t="s">
        <v>71</v>
      </c>
      <c r="H58" s="14" t="s">
        <v>20</v>
      </c>
      <c r="I58" s="14">
        <v>98541</v>
      </c>
      <c r="J58" s="8"/>
      <c r="K58" s="8" t="s">
        <v>368</v>
      </c>
      <c r="L58" s="9">
        <v>45052</v>
      </c>
      <c r="M58" s="15" t="s">
        <v>30</v>
      </c>
      <c r="N58" s="14" t="s">
        <v>193</v>
      </c>
      <c r="O58" s="8" t="s">
        <v>38</v>
      </c>
      <c r="P58" s="9">
        <v>45052</v>
      </c>
      <c r="Q58" s="10" t="s">
        <v>51</v>
      </c>
      <c r="R58" s="8" t="s">
        <v>356</v>
      </c>
    </row>
    <row r="59" spans="1:18" s="16" customFormat="1" ht="17.25" customHeight="1" x14ac:dyDescent="0.25">
      <c r="A59" s="8" t="s">
        <v>175</v>
      </c>
      <c r="B59" s="9">
        <v>45473</v>
      </c>
      <c r="C59" s="21"/>
      <c r="D59" s="10" t="s">
        <v>176</v>
      </c>
      <c r="E59" s="11" t="s">
        <v>177</v>
      </c>
      <c r="F59" s="12" t="s">
        <v>178</v>
      </c>
      <c r="G59" s="13" t="s">
        <v>179</v>
      </c>
      <c r="H59" s="14" t="s">
        <v>20</v>
      </c>
      <c r="I59" s="14">
        <v>98859</v>
      </c>
      <c r="J59" s="8" t="s">
        <v>193</v>
      </c>
      <c r="K59" s="8" t="s">
        <v>180</v>
      </c>
      <c r="L59" s="9">
        <v>44310</v>
      </c>
      <c r="M59" s="15" t="s">
        <v>30</v>
      </c>
      <c r="N59" s="14"/>
      <c r="O59" s="8" t="s">
        <v>24</v>
      </c>
      <c r="P59" s="9">
        <v>44310</v>
      </c>
      <c r="Q59" s="10" t="s">
        <v>67</v>
      </c>
      <c r="R59" s="8"/>
    </row>
    <row r="60" spans="1:18" s="16" customFormat="1" ht="17.25" customHeight="1" x14ac:dyDescent="0.25">
      <c r="A60" s="8" t="s">
        <v>181</v>
      </c>
      <c r="B60" s="9">
        <v>46415</v>
      </c>
      <c r="C60" s="21">
        <v>16075</v>
      </c>
      <c r="D60" s="10" t="s">
        <v>182</v>
      </c>
      <c r="E60" s="33" t="s">
        <v>399</v>
      </c>
      <c r="F60" s="12" t="s">
        <v>183</v>
      </c>
      <c r="G60" s="13" t="s">
        <v>48</v>
      </c>
      <c r="H60" s="14" t="s">
        <v>20</v>
      </c>
      <c r="I60" s="14">
        <v>98042</v>
      </c>
      <c r="J60" s="8"/>
      <c r="K60" s="8" t="s">
        <v>49</v>
      </c>
      <c r="L60" s="9">
        <v>45319</v>
      </c>
      <c r="M60" s="15" t="s">
        <v>30</v>
      </c>
      <c r="N60" s="14"/>
      <c r="O60" s="8" t="s">
        <v>24</v>
      </c>
      <c r="P60" s="9">
        <v>45319</v>
      </c>
      <c r="Q60" s="10" t="s">
        <v>389</v>
      </c>
      <c r="R60" s="8" t="s">
        <v>383</v>
      </c>
    </row>
    <row r="61" spans="1:18" s="16" customFormat="1" ht="17.25" customHeight="1" x14ac:dyDescent="0.25">
      <c r="A61" s="8" t="s">
        <v>184</v>
      </c>
      <c r="B61" s="9">
        <v>45473</v>
      </c>
      <c r="C61" s="21">
        <v>16630</v>
      </c>
      <c r="D61" s="17" t="s">
        <v>185</v>
      </c>
      <c r="E61" s="11" t="s">
        <v>186</v>
      </c>
      <c r="F61" s="12" t="s">
        <v>187</v>
      </c>
      <c r="G61" s="13" t="s">
        <v>188</v>
      </c>
      <c r="H61" s="14" t="s">
        <v>20</v>
      </c>
      <c r="I61" s="14">
        <v>98867</v>
      </c>
      <c r="J61" s="8"/>
      <c r="K61" s="8" t="s">
        <v>37</v>
      </c>
      <c r="L61" s="9">
        <v>44310</v>
      </c>
      <c r="M61" s="15" t="s">
        <v>30</v>
      </c>
      <c r="N61" s="14"/>
      <c r="O61" s="8" t="s">
        <v>38</v>
      </c>
      <c r="P61" s="9">
        <v>44310</v>
      </c>
      <c r="Q61" s="10" t="s">
        <v>67</v>
      </c>
      <c r="R61" s="8"/>
    </row>
    <row r="67" spans="3:3" x14ac:dyDescent="0.25">
      <c r="C67" t="s">
        <v>193</v>
      </c>
    </row>
  </sheetData>
  <autoFilter ref="A1:R68" xr:uid="{00000000-0001-0000-0000-000000000000}"/>
  <sortState xmlns:xlrd2="http://schemas.microsoft.com/office/spreadsheetml/2017/richdata2" ref="A6:Q39">
    <sortCondition ref="A6:A39"/>
  </sortState>
  <hyperlinks>
    <hyperlink ref="E17" r:id="rId1" xr:uid="{00000000-0004-0000-0000-000000000000}"/>
    <hyperlink ref="E22" r:id="rId2" xr:uid="{00000000-0004-0000-0000-000002000000}"/>
    <hyperlink ref="E29" r:id="rId3" xr:uid="{00000000-0004-0000-0000-000003000000}"/>
    <hyperlink ref="E51" r:id="rId4" xr:uid="{00000000-0004-0000-0000-000005000000}"/>
    <hyperlink ref="E59" r:id="rId5" xr:uid="{00000000-0004-0000-0000-000006000000}"/>
    <hyperlink ref="E19" r:id="rId6" xr:uid="{00000000-0004-0000-0000-000007000000}"/>
    <hyperlink ref="E15" r:id="rId7" xr:uid="{00000000-0004-0000-0000-000008000000}"/>
    <hyperlink ref="E56" r:id="rId8" xr:uid="{00000000-0004-0000-0000-000009000000}"/>
    <hyperlink ref="E21" r:id="rId9" xr:uid="{00000000-0004-0000-0000-00000A000000}"/>
    <hyperlink ref="E57" r:id="rId10" xr:uid="{00000000-0004-0000-0000-00000B000000}"/>
    <hyperlink ref="E49" r:id="rId11" xr:uid="{00000000-0004-0000-0000-00000C000000}"/>
    <hyperlink ref="E33" r:id="rId12" xr:uid="{00000000-0004-0000-0000-00000D000000}"/>
    <hyperlink ref="E60" r:id="rId13" xr:uid="{00000000-0004-0000-0000-00000E000000}"/>
    <hyperlink ref="E61" r:id="rId14" xr:uid="{00000000-0004-0000-0000-00000F000000}"/>
    <hyperlink ref="E14" r:id="rId15" xr:uid="{00000000-0004-0000-0000-000010000000}"/>
    <hyperlink ref="E16" r:id="rId16" xr:uid="{00000000-0004-0000-0000-000011000000}"/>
    <hyperlink ref="E24" r:id="rId17" xr:uid="{00000000-0004-0000-0000-000012000000}"/>
    <hyperlink ref="E39" r:id="rId18" xr:uid="{00000000-0004-0000-0000-000013000000}"/>
    <hyperlink ref="E40" r:id="rId19" xr:uid="{00000000-0004-0000-0000-000014000000}"/>
    <hyperlink ref="E41" r:id="rId20" xr:uid="{00000000-0004-0000-0000-000015000000}"/>
    <hyperlink ref="E11" r:id="rId21" xr:uid="{00000000-0004-0000-0000-000016000000}"/>
    <hyperlink ref="E53" r:id="rId22" xr:uid="{00000000-0004-0000-0000-000017000000}"/>
    <hyperlink ref="E26" r:id="rId23" xr:uid="{00000000-0004-0000-0000-000018000000}"/>
    <hyperlink ref="E28" r:id="rId24" xr:uid="{00000000-0004-0000-0000-000019000000}"/>
    <hyperlink ref="E23" r:id="rId25" xr:uid="{00000000-0004-0000-0000-00001A000000}"/>
    <hyperlink ref="E30" r:id="rId26" xr:uid="{00000000-0004-0000-0000-00001B000000}"/>
    <hyperlink ref="E46" r:id="rId27" xr:uid="{00000000-0004-0000-0000-00001C000000}"/>
    <hyperlink ref="E12" r:id="rId28" xr:uid="{00000000-0004-0000-0000-00001D000000}"/>
    <hyperlink ref="E32" r:id="rId29" xr:uid="{00000000-0004-0000-0000-00001F000000}"/>
    <hyperlink ref="E47" r:id="rId30" xr:uid="{00000000-0004-0000-0000-000020000000}"/>
    <hyperlink ref="E8" r:id="rId31" xr:uid="{00000000-0004-0000-0000-000021000000}"/>
    <hyperlink ref="E6" r:id="rId32" xr:uid="{00000000-0004-0000-0000-000022000000}"/>
    <hyperlink ref="E38" r:id="rId33" xr:uid="{00000000-0004-0000-0000-000024000000}"/>
    <hyperlink ref="E35" r:id="rId34" xr:uid="{00000000-0004-0000-0000-000025000000}"/>
    <hyperlink ref="E25" r:id="rId35" xr:uid="{00000000-0004-0000-0000-000026000000}"/>
    <hyperlink ref="E31" r:id="rId36" xr:uid="{00000000-0004-0000-0000-000027000000}"/>
    <hyperlink ref="E44" r:id="rId37" xr:uid="{00000000-0004-0000-0000-000028000000}"/>
    <hyperlink ref="E37" r:id="rId38" xr:uid="{00000000-0004-0000-0000-000029000000}"/>
    <hyperlink ref="E7" r:id="rId39" xr:uid="{00000000-0004-0000-0000-00002A000000}"/>
    <hyperlink ref="E10" r:id="rId40" xr:uid="{00000000-0004-0000-0000-00002B000000}"/>
    <hyperlink ref="E42" r:id="rId41" xr:uid="{00000000-0004-0000-0000-00002D000000}"/>
    <hyperlink ref="E45" r:id="rId42" xr:uid="{00000000-0004-0000-0000-00002E000000}"/>
    <hyperlink ref="E58" r:id="rId43" xr:uid="{00000000-0004-0000-0000-00002F000000}"/>
    <hyperlink ref="E54" r:id="rId44" xr:uid="{00000000-0004-0000-0000-000030000000}"/>
    <hyperlink ref="E18" r:id="rId45" xr:uid="{00000000-0004-0000-0000-000031000000}"/>
    <hyperlink ref="E36" r:id="rId46" xr:uid="{00000000-0004-0000-0000-000032000000}"/>
    <hyperlink ref="E48" r:id="rId47" xr:uid="{00000000-0004-0000-0000-000033000000}"/>
    <hyperlink ref="E9" r:id="rId48" xr:uid="{00000000-0004-0000-0000-000034000000}"/>
    <hyperlink ref="E52" r:id="rId49" xr:uid="{00000000-0004-0000-0000-000035000000}"/>
  </hyperlinks>
  <pageMargins left="0.7" right="0.7" top="0.75" bottom="0.75" header="0.3" footer="0.3"/>
  <pageSetup orientation="portrait" r:id="rId50"/>
  <legacy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419C-E6F9-421A-BA37-FA39763F2173}">
  <dimension ref="A1:R7"/>
  <sheetViews>
    <sheetView workbookViewId="0">
      <selection activeCell="A5" sqref="A5:XFD7"/>
    </sheetView>
  </sheetViews>
  <sheetFormatPr defaultRowHeight="15" x14ac:dyDescent="0.25"/>
  <sheetData>
    <row r="1" spans="1:18" s="7" customFormat="1" ht="40.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6" t="s">
        <v>11</v>
      </c>
      <c r="M1" s="3" t="s">
        <v>12</v>
      </c>
      <c r="N1" s="3" t="s">
        <v>13</v>
      </c>
      <c r="O1" s="5" t="s">
        <v>14</v>
      </c>
      <c r="P1" s="2" t="s">
        <v>15</v>
      </c>
      <c r="Q1" s="34" t="s">
        <v>16</v>
      </c>
      <c r="R1" s="36"/>
    </row>
    <row r="2" spans="1:18" s="16" customFormat="1" ht="17.25" customHeight="1" x14ac:dyDescent="0.25">
      <c r="A2" s="8" t="s">
        <v>260</v>
      </c>
      <c r="B2" s="9">
        <v>45107</v>
      </c>
      <c r="C2" s="21"/>
      <c r="D2" s="17" t="s">
        <v>261</v>
      </c>
      <c r="E2" s="11" t="s">
        <v>262</v>
      </c>
      <c r="F2" s="12" t="s">
        <v>263</v>
      </c>
      <c r="G2" s="13" t="s">
        <v>264</v>
      </c>
      <c r="H2" s="14" t="s">
        <v>20</v>
      </c>
      <c r="I2" s="14">
        <v>98284</v>
      </c>
      <c r="J2" s="8"/>
      <c r="K2" s="8" t="s">
        <v>37</v>
      </c>
      <c r="L2" s="9">
        <v>44002</v>
      </c>
      <c r="M2" s="15" t="s">
        <v>30</v>
      </c>
      <c r="N2" s="14"/>
      <c r="O2" s="8" t="s">
        <v>24</v>
      </c>
      <c r="P2" s="9">
        <v>44002</v>
      </c>
      <c r="Q2" s="10" t="s">
        <v>31</v>
      </c>
      <c r="R2" s="13" t="s">
        <v>265</v>
      </c>
    </row>
    <row r="3" spans="1:18" s="16" customFormat="1" ht="17.25" customHeight="1" x14ac:dyDescent="0.25">
      <c r="A3" s="8" t="s">
        <v>60</v>
      </c>
      <c r="B3" s="37">
        <v>44377</v>
      </c>
      <c r="C3" s="21">
        <v>26008</v>
      </c>
      <c r="D3" s="10" t="s">
        <v>61</v>
      </c>
      <c r="E3" s="27" t="s">
        <v>378</v>
      </c>
      <c r="F3" s="12" t="s">
        <v>62</v>
      </c>
      <c r="G3" s="13" t="s">
        <v>63</v>
      </c>
      <c r="H3" s="14" t="s">
        <v>20</v>
      </c>
      <c r="I3" s="14">
        <v>98625</v>
      </c>
      <c r="J3" s="8"/>
      <c r="K3" s="8" t="s">
        <v>64</v>
      </c>
      <c r="L3" s="9">
        <v>43201</v>
      </c>
      <c r="M3" s="15" t="s">
        <v>30</v>
      </c>
      <c r="N3" s="14"/>
      <c r="O3" s="8" t="s">
        <v>29</v>
      </c>
      <c r="P3" s="9">
        <v>43201</v>
      </c>
      <c r="Q3" s="10" t="s">
        <v>59</v>
      </c>
      <c r="R3" s="8"/>
    </row>
    <row r="4" spans="1:18" s="16" customFormat="1" ht="17.25" customHeight="1" x14ac:dyDescent="0.25">
      <c r="A4" s="8" t="s">
        <v>106</v>
      </c>
      <c r="B4" s="37">
        <v>44742</v>
      </c>
      <c r="C4" s="21">
        <v>20006</v>
      </c>
      <c r="D4" s="10" t="s">
        <v>107</v>
      </c>
      <c r="E4" s="11" t="str">
        <f>HYPERLINK("mailto:snuffncath@ncidata.com","snuffncath@ncidata.com")</f>
        <v>snuffncath@ncidata.com</v>
      </c>
      <c r="F4" s="12" t="s">
        <v>108</v>
      </c>
      <c r="G4" s="13" t="s">
        <v>109</v>
      </c>
      <c r="H4" s="14" t="s">
        <v>20</v>
      </c>
      <c r="I4" s="14">
        <v>98720</v>
      </c>
      <c r="J4" s="8"/>
      <c r="K4" s="8" t="s">
        <v>37</v>
      </c>
      <c r="L4" s="9">
        <v>43589</v>
      </c>
      <c r="M4" s="15" t="s">
        <v>30</v>
      </c>
      <c r="N4" s="14" t="s">
        <v>23</v>
      </c>
      <c r="O4" s="8" t="s">
        <v>24</v>
      </c>
      <c r="P4" s="9">
        <v>43589</v>
      </c>
      <c r="Q4" s="10" t="s">
        <v>45</v>
      </c>
      <c r="R4" s="8"/>
    </row>
    <row r="5" spans="1:18" s="16" customFormat="1" ht="17.25" customHeight="1" x14ac:dyDescent="0.25">
      <c r="A5" s="8" t="s">
        <v>130</v>
      </c>
      <c r="B5" s="37">
        <v>44742</v>
      </c>
      <c r="C5" s="21">
        <v>13466</v>
      </c>
      <c r="D5" s="17" t="s">
        <v>131</v>
      </c>
      <c r="E5" s="11" t="s">
        <v>132</v>
      </c>
      <c r="F5" s="12" t="s">
        <v>133</v>
      </c>
      <c r="G5" s="13" t="s">
        <v>134</v>
      </c>
      <c r="H5" s="14" t="s">
        <v>20</v>
      </c>
      <c r="I5" s="14">
        <v>98788</v>
      </c>
      <c r="J5" s="8"/>
      <c r="K5" s="8" t="s">
        <v>135</v>
      </c>
      <c r="L5" s="9">
        <v>43589</v>
      </c>
      <c r="M5" s="15" t="s">
        <v>30</v>
      </c>
      <c r="N5" s="14"/>
      <c r="O5" s="8" t="s">
        <v>38</v>
      </c>
      <c r="P5" s="9">
        <v>43589</v>
      </c>
      <c r="Q5" s="10" t="s">
        <v>136</v>
      </c>
      <c r="R5" s="8"/>
    </row>
    <row r="6" spans="1:18" s="16" customFormat="1" ht="17.25" customHeight="1" x14ac:dyDescent="0.25">
      <c r="A6" s="8" t="s">
        <v>130</v>
      </c>
      <c r="B6" s="37">
        <v>44377</v>
      </c>
      <c r="C6" s="21">
        <v>13466</v>
      </c>
      <c r="D6" s="17" t="s">
        <v>131</v>
      </c>
      <c r="E6" s="33" t="s">
        <v>132</v>
      </c>
      <c r="F6" s="12" t="s">
        <v>133</v>
      </c>
      <c r="G6" s="13" t="s">
        <v>134</v>
      </c>
      <c r="H6" s="14" t="s">
        <v>20</v>
      </c>
      <c r="I6" s="14">
        <v>98789</v>
      </c>
      <c r="J6" s="8"/>
      <c r="K6" s="8" t="s">
        <v>135</v>
      </c>
      <c r="L6" s="9">
        <v>42861</v>
      </c>
      <c r="M6" s="15" t="s">
        <v>30</v>
      </c>
      <c r="N6" s="14"/>
      <c r="O6" s="8" t="s">
        <v>29</v>
      </c>
      <c r="P6" s="9">
        <v>42861</v>
      </c>
      <c r="Q6" s="10" t="s">
        <v>31</v>
      </c>
      <c r="R6" s="8"/>
    </row>
    <row r="7" spans="1:18" s="16" customFormat="1" ht="17.25" customHeight="1" x14ac:dyDescent="0.25">
      <c r="A7" s="8" t="s">
        <v>137</v>
      </c>
      <c r="B7" s="37">
        <v>44377</v>
      </c>
      <c r="C7" s="21">
        <v>18400</v>
      </c>
      <c r="D7" s="17" t="s">
        <v>138</v>
      </c>
      <c r="E7" s="40" t="s">
        <v>378</v>
      </c>
      <c r="F7" s="12" t="s">
        <v>139</v>
      </c>
      <c r="G7" s="13" t="s">
        <v>134</v>
      </c>
      <c r="H7" s="14" t="s">
        <v>20</v>
      </c>
      <c r="I7" s="14">
        <v>98790</v>
      </c>
      <c r="J7" s="8"/>
      <c r="K7" s="8" t="s">
        <v>135</v>
      </c>
      <c r="L7" s="9">
        <v>42861</v>
      </c>
      <c r="M7" s="15" t="s">
        <v>30</v>
      </c>
      <c r="N7" s="14"/>
      <c r="O7" s="8" t="s">
        <v>24</v>
      </c>
      <c r="P7" s="9">
        <v>42861</v>
      </c>
      <c r="Q7" s="10" t="s">
        <v>31</v>
      </c>
      <c r="R7" s="8"/>
    </row>
  </sheetData>
  <hyperlinks>
    <hyperlink ref="E2" r:id="rId1" xr:uid="{00000000-0004-0000-0000-00001E000000}"/>
    <hyperlink ref="E7" r:id="rId2" display="angloracer@yahoo.com" xr:uid="{00000000-0004-0000-0000-000001000000}"/>
    <hyperlink ref="E5" r:id="rId3" xr:uid="{00000000-0004-0000-0000-000004000000}"/>
    <hyperlink ref="E6" r:id="rId4" xr:uid="{00000000-0004-0000-0000-00002C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workbookViewId="0">
      <selection activeCell="C10" sqref="C10"/>
    </sheetView>
  </sheetViews>
  <sheetFormatPr defaultColWidth="14.5703125" defaultRowHeight="15" x14ac:dyDescent="0.25"/>
  <cols>
    <col min="1" max="1" width="17" customWidth="1"/>
    <col min="5" max="5" width="32.42578125" customWidth="1"/>
    <col min="6" max="6" width="22.7109375" customWidth="1"/>
    <col min="9" max="10" width="13.42578125" customWidth="1"/>
    <col min="11" max="11" width="18.28515625" customWidth="1"/>
    <col min="15" max="15" width="17" customWidth="1"/>
    <col min="17" max="17" width="19" customWidth="1"/>
  </cols>
  <sheetData>
    <row r="1" spans="1:18" s="7" customFormat="1" ht="40.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6" t="s">
        <v>11</v>
      </c>
      <c r="M1" s="3" t="s">
        <v>12</v>
      </c>
      <c r="N1" s="3" t="s">
        <v>13</v>
      </c>
      <c r="O1" s="5" t="s">
        <v>14</v>
      </c>
      <c r="P1" s="2" t="s">
        <v>15</v>
      </c>
      <c r="Q1" s="34" t="s">
        <v>16</v>
      </c>
      <c r="R1" s="36"/>
    </row>
    <row r="2" spans="1:18" s="16" customFormat="1" ht="17.25" customHeight="1" x14ac:dyDescent="0.25">
      <c r="A2" s="8" t="s">
        <v>287</v>
      </c>
      <c r="B2" s="9">
        <v>45473</v>
      </c>
      <c r="C2" s="21">
        <v>18979</v>
      </c>
      <c r="D2" s="10" t="s">
        <v>288</v>
      </c>
      <c r="E2" s="33" t="s">
        <v>290</v>
      </c>
      <c r="F2" s="11" t="s">
        <v>289</v>
      </c>
      <c r="G2" s="13" t="s">
        <v>101</v>
      </c>
      <c r="H2" s="14" t="s">
        <v>20</v>
      </c>
      <c r="I2" s="14">
        <v>98502</v>
      </c>
      <c r="J2" s="22"/>
      <c r="K2" s="8" t="s">
        <v>291</v>
      </c>
      <c r="L2" s="9">
        <v>44689</v>
      </c>
      <c r="M2" s="14" t="s">
        <v>30</v>
      </c>
      <c r="N2" s="14"/>
      <c r="O2" s="8" t="s">
        <v>38</v>
      </c>
      <c r="P2" s="9">
        <v>44689</v>
      </c>
      <c r="Q2" s="10" t="s">
        <v>59</v>
      </c>
      <c r="R2" s="38" t="s">
        <v>339</v>
      </c>
    </row>
    <row r="3" spans="1:18" s="16" customFormat="1" ht="17.25" customHeight="1" x14ac:dyDescent="0.25">
      <c r="A3" s="8" t="s">
        <v>84</v>
      </c>
      <c r="B3" s="9">
        <v>45473</v>
      </c>
      <c r="C3" s="21">
        <v>28216</v>
      </c>
      <c r="D3" s="10" t="s">
        <v>85</v>
      </c>
      <c r="E3" s="11" t="s">
        <v>86</v>
      </c>
      <c r="F3" s="12" t="s">
        <v>87</v>
      </c>
      <c r="G3" s="13" t="s">
        <v>65</v>
      </c>
      <c r="H3" s="14" t="s">
        <v>20</v>
      </c>
      <c r="I3" s="14">
        <v>99021</v>
      </c>
      <c r="J3" s="8"/>
      <c r="K3" s="8" t="s">
        <v>66</v>
      </c>
      <c r="L3" s="9">
        <v>44266</v>
      </c>
      <c r="M3" s="14" t="s">
        <v>30</v>
      </c>
      <c r="N3" s="14"/>
      <c r="O3" s="8" t="s">
        <v>24</v>
      </c>
      <c r="P3" s="9">
        <v>44266</v>
      </c>
      <c r="Q3" s="10" t="s">
        <v>88</v>
      </c>
      <c r="R3" s="8" t="s">
        <v>382</v>
      </c>
    </row>
    <row r="4" spans="1:18" s="16" customFormat="1" ht="17.25" customHeight="1" x14ac:dyDescent="0.25">
      <c r="A4" s="8" t="s">
        <v>118</v>
      </c>
      <c r="B4" s="9">
        <v>45473</v>
      </c>
      <c r="C4" s="21">
        <v>18522</v>
      </c>
      <c r="D4" s="10" t="s">
        <v>119</v>
      </c>
      <c r="E4" s="39" t="s">
        <v>379</v>
      </c>
      <c r="F4" s="12" t="s">
        <v>120</v>
      </c>
      <c r="G4" s="13" t="s">
        <v>121</v>
      </c>
      <c r="H4" s="14" t="s">
        <v>20</v>
      </c>
      <c r="I4" s="14">
        <v>98328</v>
      </c>
      <c r="J4" s="8"/>
      <c r="K4" s="8" t="s">
        <v>83</v>
      </c>
      <c r="L4" s="9">
        <v>44248</v>
      </c>
      <c r="M4" s="14" t="s">
        <v>30</v>
      </c>
      <c r="N4" s="14"/>
      <c r="O4" s="8" t="s">
        <v>24</v>
      </c>
      <c r="P4" s="9">
        <v>44217</v>
      </c>
      <c r="Q4" s="10" t="s">
        <v>51</v>
      </c>
      <c r="R4" s="8" t="s">
        <v>383</v>
      </c>
    </row>
    <row r="5" spans="1:18" s="16" customFormat="1" ht="17.25" customHeight="1" x14ac:dyDescent="0.25">
      <c r="A5" s="8" t="s">
        <v>404</v>
      </c>
      <c r="B5" s="9">
        <v>45838</v>
      </c>
      <c r="C5" s="21"/>
      <c r="D5" s="17" t="s">
        <v>292</v>
      </c>
      <c r="E5" s="33" t="s">
        <v>293</v>
      </c>
      <c r="F5" s="12" t="s">
        <v>294</v>
      </c>
      <c r="G5" s="13" t="s">
        <v>101</v>
      </c>
      <c r="H5" s="14" t="s">
        <v>20</v>
      </c>
      <c r="I5" s="14">
        <v>98512</v>
      </c>
      <c r="J5" s="22"/>
      <c r="K5" s="8" t="s">
        <v>291</v>
      </c>
      <c r="L5" s="9">
        <v>44689</v>
      </c>
      <c r="M5" s="15" t="s">
        <v>30</v>
      </c>
      <c r="N5" s="14"/>
      <c r="O5" s="8" t="s">
        <v>38</v>
      </c>
      <c r="P5" s="9">
        <v>44689</v>
      </c>
      <c r="Q5" s="10" t="s">
        <v>295</v>
      </c>
      <c r="R5" s="8" t="s">
        <v>286</v>
      </c>
    </row>
    <row r="6" spans="1:18" s="16" customFormat="1" ht="17.25" customHeight="1" x14ac:dyDescent="0.25">
      <c r="A6" s="8"/>
      <c r="B6" s="9"/>
      <c r="C6" s="21"/>
      <c r="D6" s="17"/>
      <c r="E6" s="11"/>
      <c r="F6" s="12"/>
      <c r="G6" s="13"/>
      <c r="H6" s="14"/>
      <c r="I6" s="14"/>
      <c r="J6" s="8"/>
      <c r="K6" s="8"/>
      <c r="L6" s="9"/>
      <c r="M6" s="14"/>
      <c r="N6" s="14"/>
      <c r="O6" s="8"/>
      <c r="P6" s="9"/>
      <c r="Q6" s="10"/>
      <c r="R6" s="8"/>
    </row>
    <row r="7" spans="1:18" s="16" customFormat="1" ht="17.25" customHeight="1" x14ac:dyDescent="0.25">
      <c r="A7" s="8"/>
      <c r="B7" s="9"/>
      <c r="C7" s="21"/>
      <c r="D7" s="17"/>
      <c r="E7" s="33"/>
      <c r="F7" s="12"/>
      <c r="G7" s="13"/>
      <c r="H7" s="14"/>
      <c r="I7" s="14"/>
      <c r="J7" s="8"/>
      <c r="K7" s="8"/>
      <c r="L7" s="9"/>
      <c r="M7" s="14"/>
      <c r="N7" s="14"/>
      <c r="O7" s="8"/>
      <c r="P7" s="9"/>
      <c r="Q7" s="10"/>
      <c r="R7" s="8"/>
    </row>
    <row r="8" spans="1:18" s="16" customFormat="1" ht="17.25" customHeight="1" x14ac:dyDescent="0.25">
      <c r="A8" s="8"/>
      <c r="B8" s="9"/>
      <c r="C8" s="21"/>
      <c r="D8" s="17"/>
      <c r="E8" s="11"/>
      <c r="F8" s="12"/>
      <c r="G8" s="13"/>
      <c r="H8" s="14"/>
      <c r="I8" s="14"/>
      <c r="J8" s="8"/>
      <c r="K8" s="8"/>
      <c r="L8" s="9"/>
      <c r="M8" s="14"/>
      <c r="N8" s="14"/>
      <c r="O8" s="8"/>
      <c r="P8" s="9"/>
      <c r="Q8" s="10"/>
      <c r="R8" s="8"/>
    </row>
    <row r="9" spans="1:18" s="16" customFormat="1" ht="17.25" customHeight="1" x14ac:dyDescent="0.25">
      <c r="B9" s="9"/>
      <c r="C9" s="21"/>
      <c r="D9" s="13"/>
      <c r="E9" s="33"/>
      <c r="F9" s="12"/>
      <c r="G9" s="13"/>
      <c r="H9" s="14"/>
      <c r="I9" s="14"/>
      <c r="J9" s="8"/>
      <c r="K9" s="8"/>
      <c r="L9" s="9"/>
      <c r="M9" s="14"/>
      <c r="N9" s="14"/>
      <c r="O9" s="8"/>
      <c r="P9" s="9"/>
      <c r="Q9" s="10"/>
      <c r="R9" s="13"/>
    </row>
    <row r="10" spans="1:18" s="16" customFormat="1" ht="17.25" customHeight="1" x14ac:dyDescent="0.25">
      <c r="A10" s="8"/>
      <c r="B10" s="9"/>
      <c r="C10" s="21"/>
      <c r="D10" s="10"/>
      <c r="E10" s="11"/>
      <c r="F10" s="12"/>
      <c r="G10" s="13"/>
      <c r="H10" s="14"/>
      <c r="I10" s="14"/>
      <c r="J10" s="8"/>
      <c r="K10" s="8"/>
      <c r="L10" s="9"/>
      <c r="M10" s="14"/>
      <c r="N10" s="14"/>
      <c r="O10" s="8"/>
      <c r="P10" s="9"/>
      <c r="Q10" s="10"/>
      <c r="R10" s="8"/>
    </row>
    <row r="11" spans="1:18" s="16" customFormat="1" ht="17.25" customHeight="1" x14ac:dyDescent="0.25">
      <c r="A11" s="8"/>
      <c r="B11" s="9"/>
      <c r="C11" s="21"/>
      <c r="D11" s="17"/>
      <c r="E11" s="11"/>
      <c r="F11" s="12"/>
      <c r="G11" s="13"/>
      <c r="H11" s="14"/>
      <c r="I11" s="14"/>
      <c r="J11" s="8"/>
      <c r="K11" s="8"/>
      <c r="L11" s="9"/>
      <c r="M11" s="14"/>
      <c r="N11" s="14"/>
      <c r="O11" s="8"/>
      <c r="P11" s="9"/>
      <c r="Q11" s="10"/>
      <c r="R11" s="13"/>
    </row>
    <row r="12" spans="1:18" s="16" customFormat="1" ht="17.25" customHeight="1" x14ac:dyDescent="0.25">
      <c r="A12" s="8"/>
      <c r="B12" s="37"/>
      <c r="C12" s="21"/>
      <c r="D12" s="10"/>
      <c r="E12" s="11"/>
      <c r="F12" s="12"/>
      <c r="G12" s="13"/>
      <c r="H12" s="14"/>
      <c r="I12" s="14"/>
      <c r="J12" s="8"/>
      <c r="K12" s="8"/>
      <c r="L12" s="9"/>
      <c r="M12" s="14"/>
      <c r="N12" s="14"/>
      <c r="O12" s="8"/>
      <c r="P12" s="9"/>
      <c r="Q12" s="10"/>
      <c r="R12" s="8"/>
    </row>
    <row r="13" spans="1:18" s="16" customFormat="1" ht="17.25" customHeight="1" x14ac:dyDescent="0.25">
      <c r="A13" s="8"/>
      <c r="B13" s="9"/>
      <c r="C13" s="21"/>
      <c r="D13" s="10"/>
      <c r="E13" s="11"/>
      <c r="F13" s="12"/>
      <c r="G13" s="19"/>
      <c r="H13" s="14"/>
      <c r="I13" s="14"/>
      <c r="J13" s="8"/>
      <c r="K13" s="8"/>
      <c r="L13" s="9"/>
      <c r="M13" s="14"/>
      <c r="N13" s="14"/>
      <c r="O13" s="8"/>
      <c r="P13" s="9"/>
      <c r="Q13" s="10"/>
      <c r="R13" s="13"/>
    </row>
    <row r="14" spans="1:18" s="16" customFormat="1" ht="17.25" customHeight="1" x14ac:dyDescent="0.25">
      <c r="A14" s="8"/>
      <c r="B14" s="9"/>
      <c r="C14" s="21"/>
      <c r="D14" s="10"/>
      <c r="E14" s="33"/>
      <c r="F14" s="12"/>
      <c r="G14" s="13"/>
      <c r="H14" s="14"/>
      <c r="I14" s="14"/>
      <c r="J14" s="8"/>
      <c r="K14" s="8"/>
      <c r="L14" s="9"/>
      <c r="M14" s="14"/>
      <c r="N14" s="14"/>
      <c r="O14" s="8"/>
      <c r="P14" s="9"/>
      <c r="Q14" s="10"/>
      <c r="R14" s="8"/>
    </row>
    <row r="15" spans="1:18" s="16" customFormat="1" ht="17.25" customHeight="1" x14ac:dyDescent="0.25">
      <c r="A15" s="8"/>
      <c r="B15" s="9"/>
      <c r="C15" s="21"/>
      <c r="D15" s="10"/>
      <c r="E15" s="11"/>
      <c r="F15" s="12"/>
      <c r="G15" s="13"/>
      <c r="H15" s="14"/>
      <c r="I15" s="14"/>
      <c r="J15" s="8"/>
      <c r="K15" s="8"/>
      <c r="L15" s="9"/>
      <c r="M15" s="14"/>
      <c r="N15" s="14"/>
      <c r="O15" s="8"/>
      <c r="P15" s="9"/>
      <c r="Q15" s="10"/>
      <c r="R15" s="8"/>
    </row>
    <row r="16" spans="1:18" s="16" customFormat="1" ht="17.25" customHeight="1" x14ac:dyDescent="0.25">
      <c r="A16" s="8"/>
      <c r="B16" s="9"/>
      <c r="C16" s="21"/>
      <c r="D16" s="10"/>
      <c r="E16" s="11"/>
      <c r="F16" s="12"/>
      <c r="G16" s="13"/>
      <c r="H16" s="14"/>
      <c r="I16" s="14"/>
      <c r="J16" s="8"/>
      <c r="K16" s="8"/>
      <c r="L16" s="9"/>
      <c r="M16" s="14"/>
      <c r="N16" s="14"/>
      <c r="O16" s="8"/>
      <c r="P16" s="9"/>
      <c r="Q16" s="10"/>
      <c r="R16" s="8"/>
    </row>
    <row r="17" spans="1:18" s="16" customFormat="1" ht="17.25" customHeight="1" x14ac:dyDescent="0.25">
      <c r="A17" s="8"/>
      <c r="B17" s="9"/>
      <c r="C17" s="21"/>
      <c r="D17" s="17"/>
      <c r="E17" s="33"/>
      <c r="F17" s="12"/>
      <c r="G17" s="13"/>
      <c r="H17" s="14"/>
      <c r="I17" s="14"/>
      <c r="J17" s="22"/>
      <c r="K17" s="8"/>
      <c r="L17" s="9"/>
      <c r="M17" s="14"/>
      <c r="N17" s="14"/>
      <c r="O17" s="8"/>
      <c r="P17" s="9"/>
      <c r="Q17" s="10"/>
      <c r="R17" s="8"/>
    </row>
    <row r="18" spans="1:18" s="16" customFormat="1" ht="17.25" customHeight="1" x14ac:dyDescent="0.25">
      <c r="A18" s="8"/>
      <c r="B18" s="9"/>
      <c r="C18" s="21"/>
      <c r="D18" s="10"/>
      <c r="E18" s="11"/>
      <c r="F18" s="12"/>
      <c r="G18" s="13"/>
      <c r="H18" s="14"/>
      <c r="I18" s="14"/>
      <c r="J18" s="8"/>
      <c r="K18" s="8"/>
      <c r="L18" s="9"/>
      <c r="M18" s="14"/>
      <c r="N18" s="14"/>
      <c r="O18" s="8"/>
      <c r="P18" s="9"/>
      <c r="Q18" s="10"/>
      <c r="R18" s="8"/>
    </row>
    <row r="19" spans="1:18" s="16" customFormat="1" ht="17.25" customHeight="1" x14ac:dyDescent="0.25">
      <c r="A19" s="8"/>
      <c r="B19" s="9"/>
      <c r="C19" s="21"/>
      <c r="D19" s="10"/>
      <c r="E19" s="11"/>
      <c r="F19" s="12"/>
      <c r="G19" s="13"/>
      <c r="H19" s="14"/>
      <c r="I19" s="14"/>
      <c r="J19" s="8"/>
      <c r="K19" s="8"/>
      <c r="L19" s="9"/>
      <c r="M19" s="14"/>
      <c r="N19" s="14"/>
      <c r="O19" s="8"/>
      <c r="P19" s="9"/>
      <c r="Q19" s="10"/>
      <c r="R19" s="8"/>
    </row>
    <row r="20" spans="1:18" s="16" customFormat="1" ht="17.25" customHeight="1" x14ac:dyDescent="0.25">
      <c r="A20" s="8"/>
      <c r="B20" s="9"/>
      <c r="C20" s="21"/>
      <c r="D20" s="10"/>
      <c r="E20" s="11"/>
      <c r="F20" s="12"/>
      <c r="G20" s="13"/>
      <c r="H20" s="14"/>
      <c r="I20" s="14"/>
      <c r="J20" s="8"/>
      <c r="K20" s="8"/>
      <c r="L20" s="9"/>
      <c r="M20" s="14"/>
      <c r="N20" s="14"/>
      <c r="O20" s="8"/>
      <c r="P20" s="9"/>
      <c r="Q20" s="10"/>
      <c r="R20" s="8"/>
    </row>
    <row r="21" spans="1:18" s="16" customFormat="1" ht="17.25" customHeight="1" x14ac:dyDescent="0.25">
      <c r="A21" s="8"/>
      <c r="B21" s="9"/>
      <c r="C21" s="21"/>
      <c r="D21" s="10"/>
      <c r="E21" s="33"/>
      <c r="F21" s="12"/>
      <c r="G21" s="13"/>
      <c r="H21" s="14"/>
      <c r="I21" s="14"/>
      <c r="J21" s="8"/>
      <c r="K21" s="8"/>
      <c r="L21" s="9"/>
      <c r="M21" s="14"/>
      <c r="N21" s="14"/>
      <c r="O21" s="8"/>
      <c r="P21" s="9"/>
      <c r="Q21" s="10"/>
      <c r="R21" s="13"/>
    </row>
    <row r="22" spans="1:18" s="16" customFormat="1" ht="17.25" customHeight="1" x14ac:dyDescent="0.25">
      <c r="A22" s="8"/>
      <c r="B22" s="9"/>
      <c r="C22" s="21"/>
      <c r="D22" s="10"/>
      <c r="E22" s="33"/>
      <c r="F22" s="12"/>
      <c r="G22" s="13"/>
      <c r="H22" s="14"/>
      <c r="I22" s="14"/>
      <c r="J22" s="22"/>
      <c r="K22" s="8"/>
      <c r="L22" s="9"/>
      <c r="M22" s="14"/>
      <c r="N22" s="14"/>
      <c r="O22" s="8"/>
      <c r="P22" s="9"/>
      <c r="Q22" s="10"/>
      <c r="R22" s="13"/>
    </row>
    <row r="23" spans="1:18" s="16" customFormat="1" ht="17.25" customHeight="1" x14ac:dyDescent="0.25">
      <c r="A23" s="8"/>
      <c r="B23" s="9"/>
      <c r="C23" s="21"/>
      <c r="D23" s="10"/>
      <c r="E23" s="33"/>
      <c r="F23" s="12"/>
      <c r="G23" s="13"/>
      <c r="H23" s="14"/>
      <c r="I23" s="14"/>
      <c r="J23" s="8"/>
      <c r="K23" s="8"/>
      <c r="L23" s="9"/>
      <c r="M23" s="14"/>
      <c r="N23" s="14"/>
      <c r="O23" s="8"/>
      <c r="P23" s="9"/>
      <c r="Q23" s="10"/>
      <c r="R23" s="13"/>
    </row>
    <row r="24" spans="1:18" s="16" customFormat="1" ht="17.25" customHeight="1" x14ac:dyDescent="0.25">
      <c r="A24" s="8"/>
      <c r="B24" s="9"/>
      <c r="C24" s="21"/>
      <c r="D24" s="17"/>
      <c r="E24" s="11"/>
      <c r="F24" s="12"/>
      <c r="G24" s="13"/>
      <c r="H24" s="14"/>
      <c r="I24" s="14"/>
      <c r="J24" s="8"/>
      <c r="K24" s="8"/>
      <c r="L24" s="9"/>
      <c r="M24" s="14"/>
      <c r="N24" s="14"/>
      <c r="O24" s="8"/>
      <c r="P24" s="9"/>
      <c r="Q24" s="10"/>
      <c r="R24" s="8"/>
    </row>
    <row r="25" spans="1:18" s="16" customFormat="1" ht="17.25" customHeight="1" x14ac:dyDescent="0.25">
      <c r="A25" s="8"/>
      <c r="B25" s="9"/>
      <c r="C25" s="21"/>
      <c r="D25" s="17"/>
      <c r="E25" s="33"/>
      <c r="F25" s="12"/>
      <c r="G25" s="13"/>
      <c r="H25" s="14"/>
      <c r="I25" s="14"/>
      <c r="J25" s="8"/>
      <c r="K25" s="8"/>
      <c r="L25" s="9"/>
      <c r="M25" s="14"/>
      <c r="N25" s="14"/>
      <c r="O25" s="8"/>
      <c r="P25" s="9"/>
      <c r="Q25" s="10"/>
      <c r="R25" s="8"/>
    </row>
    <row r="26" spans="1:18" s="16" customFormat="1" ht="17.25" customHeight="1" x14ac:dyDescent="0.25">
      <c r="A26" s="8"/>
      <c r="B26" s="9"/>
      <c r="C26" s="21"/>
      <c r="D26" s="10"/>
      <c r="E26" s="11"/>
      <c r="F26" s="12"/>
      <c r="G26" s="13"/>
      <c r="H26" s="14"/>
      <c r="I26" s="14"/>
      <c r="J26" s="8"/>
      <c r="K26" s="8"/>
      <c r="L26" s="9"/>
      <c r="M26" s="14"/>
      <c r="N26" s="14"/>
      <c r="O26" s="8"/>
      <c r="P26" s="9"/>
      <c r="Q26" s="10"/>
      <c r="R26" s="8"/>
    </row>
    <row r="27" spans="1:18" s="16" customFormat="1" ht="17.25" customHeight="1" x14ac:dyDescent="0.25">
      <c r="A27" s="8"/>
      <c r="B27" s="9"/>
      <c r="C27" s="21"/>
      <c r="D27" s="10"/>
      <c r="E27" s="11"/>
      <c r="F27" s="12"/>
      <c r="G27" s="13"/>
      <c r="H27" s="14"/>
      <c r="I27" s="14"/>
      <c r="J27" s="8"/>
      <c r="K27" s="8"/>
      <c r="L27" s="9"/>
      <c r="M27" s="14"/>
      <c r="N27" s="14"/>
      <c r="O27" s="8"/>
      <c r="P27" s="9"/>
      <c r="Q27" s="10"/>
      <c r="R27" s="8"/>
    </row>
    <row r="28" spans="1:18" s="16" customFormat="1" ht="17.25" customHeight="1" x14ac:dyDescent="0.25">
      <c r="A28" s="8"/>
      <c r="B28" s="9"/>
      <c r="C28" s="21"/>
      <c r="D28" s="10"/>
      <c r="E28" s="33"/>
      <c r="F28" s="12"/>
      <c r="G28" s="13"/>
      <c r="H28" s="14"/>
      <c r="I28" s="14"/>
      <c r="J28" s="8"/>
      <c r="K28" s="8"/>
      <c r="L28" s="9"/>
      <c r="M28" s="14"/>
      <c r="N28" s="14"/>
      <c r="O28" s="8"/>
      <c r="P28" s="9"/>
      <c r="Q28" s="10"/>
      <c r="R28" s="8"/>
    </row>
    <row r="29" spans="1:18" s="16" customFormat="1" ht="17.25" customHeight="1" x14ac:dyDescent="0.25">
      <c r="A29" s="8"/>
      <c r="B29" s="9"/>
      <c r="C29" s="21"/>
      <c r="D29" s="13"/>
      <c r="E29" s="11"/>
      <c r="F29" s="13"/>
      <c r="G29" s="13"/>
      <c r="H29" s="14"/>
      <c r="I29" s="14"/>
      <c r="J29" s="22"/>
      <c r="K29" s="8"/>
      <c r="L29" s="9"/>
      <c r="M29" s="14"/>
      <c r="N29" s="14"/>
      <c r="O29" s="8"/>
      <c r="P29" s="9"/>
      <c r="Q29" s="10"/>
      <c r="R29" s="8"/>
    </row>
    <row r="30" spans="1:18" s="16" customFormat="1" ht="17.25" customHeight="1" x14ac:dyDescent="0.25">
      <c r="A30" s="8"/>
      <c r="B30" s="37"/>
      <c r="C30" s="21"/>
      <c r="D30" s="10"/>
      <c r="E30" s="11"/>
      <c r="F30" s="12"/>
      <c r="G30" s="13"/>
      <c r="H30" s="14"/>
      <c r="I30" s="14"/>
      <c r="J30" s="8"/>
      <c r="K30" s="8"/>
      <c r="L30" s="9"/>
      <c r="M30" s="14"/>
      <c r="N30" s="14"/>
      <c r="O30" s="8"/>
      <c r="P30" s="9"/>
      <c r="Q30" s="10"/>
      <c r="R30" s="8"/>
    </row>
    <row r="31" spans="1:18" s="16" customFormat="1" ht="17.25" customHeight="1" x14ac:dyDescent="0.25">
      <c r="A31" s="8"/>
      <c r="B31" s="9"/>
      <c r="C31" s="21"/>
      <c r="D31" s="10"/>
      <c r="E31" s="33"/>
      <c r="F31" s="12"/>
      <c r="G31" s="13"/>
      <c r="H31" s="14"/>
      <c r="I31" s="14"/>
      <c r="J31" s="8"/>
      <c r="K31" s="8"/>
      <c r="L31" s="9"/>
      <c r="M31" s="14"/>
      <c r="N31" s="14"/>
      <c r="O31" s="8"/>
      <c r="P31" s="9"/>
      <c r="Q31" s="10"/>
      <c r="R31" s="8"/>
    </row>
    <row r="32" spans="1:18" s="16" customFormat="1" ht="17.25" customHeight="1" x14ac:dyDescent="0.25">
      <c r="A32" s="8"/>
      <c r="B32" s="9"/>
      <c r="C32" s="21"/>
      <c r="D32" s="10"/>
      <c r="E32" s="11"/>
      <c r="F32" s="12"/>
      <c r="G32" s="13"/>
      <c r="H32" s="14"/>
      <c r="I32" s="14"/>
      <c r="J32" s="8"/>
      <c r="K32" s="8"/>
      <c r="L32" s="9"/>
      <c r="M32" s="14"/>
      <c r="N32" s="14"/>
      <c r="O32" s="8"/>
      <c r="P32" s="9"/>
      <c r="Q32" s="10"/>
      <c r="R32" s="8"/>
    </row>
    <row r="33" spans="1:18" s="16" customFormat="1" ht="17.25" customHeight="1" x14ac:dyDescent="0.25">
      <c r="A33" s="8"/>
      <c r="B33" s="9"/>
      <c r="C33" s="21"/>
      <c r="D33" s="10"/>
      <c r="E33" s="11"/>
      <c r="F33" s="12"/>
      <c r="G33" s="13"/>
      <c r="H33" s="14"/>
      <c r="I33" s="14"/>
      <c r="J33" s="22"/>
      <c r="K33" s="8"/>
      <c r="L33" s="9"/>
      <c r="M33" s="14"/>
      <c r="N33" s="14"/>
      <c r="O33" s="8"/>
      <c r="P33" s="9"/>
      <c r="Q33" s="10"/>
      <c r="R33" s="8"/>
    </row>
    <row r="34" spans="1:18" s="16" customFormat="1" ht="17.25" customHeight="1" x14ac:dyDescent="0.25">
      <c r="A34" s="8"/>
      <c r="B34" s="9"/>
      <c r="C34" s="21"/>
      <c r="D34" s="10"/>
      <c r="E34" s="11"/>
      <c r="F34" s="12"/>
      <c r="G34" s="13"/>
      <c r="H34" s="14"/>
      <c r="I34" s="14"/>
      <c r="J34" s="8"/>
      <c r="K34" s="8"/>
      <c r="L34" s="9"/>
      <c r="M34" s="14"/>
      <c r="N34" s="14"/>
      <c r="O34" s="8"/>
      <c r="P34" s="9"/>
      <c r="Q34" s="10"/>
      <c r="R34" s="8"/>
    </row>
    <row r="35" spans="1:18" s="16" customFormat="1" ht="17.25" customHeight="1" x14ac:dyDescent="0.25">
      <c r="A35" s="8"/>
      <c r="B35" s="9"/>
      <c r="C35" s="21"/>
      <c r="D35" s="10"/>
      <c r="E35" s="11"/>
      <c r="F35" s="12"/>
      <c r="G35" s="13"/>
      <c r="H35" s="14"/>
      <c r="I35" s="14"/>
      <c r="J35" s="8"/>
      <c r="K35" s="8"/>
      <c r="L35" s="9"/>
      <c r="M35" s="14"/>
      <c r="N35" s="14"/>
      <c r="O35" s="8"/>
      <c r="P35" s="9"/>
      <c r="Q35" s="10"/>
      <c r="R35" s="8"/>
    </row>
    <row r="36" spans="1:18" s="16" customFormat="1" ht="17.25" customHeight="1" x14ac:dyDescent="0.25">
      <c r="A36" s="8"/>
      <c r="B36" s="9"/>
      <c r="C36" s="21"/>
      <c r="D36" s="10"/>
      <c r="E36" s="33"/>
      <c r="F36" s="12"/>
      <c r="G36" s="13"/>
      <c r="H36" s="14"/>
      <c r="I36" s="14"/>
      <c r="J36" s="22"/>
      <c r="K36" s="8"/>
      <c r="L36" s="9"/>
      <c r="M36" s="14"/>
      <c r="N36" s="14"/>
      <c r="O36" s="8"/>
      <c r="P36" s="9"/>
      <c r="Q36" s="10"/>
      <c r="R36" s="8"/>
    </row>
    <row r="37" spans="1:18" s="16" customFormat="1" ht="17.25" customHeight="1" x14ac:dyDescent="0.25">
      <c r="A37" s="8"/>
      <c r="B37" s="9"/>
      <c r="C37" s="21"/>
      <c r="D37" s="10"/>
      <c r="E37" s="11"/>
      <c r="F37" s="12"/>
      <c r="G37" s="13"/>
      <c r="H37" s="14"/>
      <c r="I37" s="14"/>
      <c r="J37" s="8"/>
      <c r="K37" s="8"/>
      <c r="L37" s="9"/>
      <c r="M37" s="14"/>
      <c r="N37" s="14"/>
      <c r="O37" s="8"/>
      <c r="P37" s="9"/>
      <c r="Q37" s="10"/>
      <c r="R37" s="8"/>
    </row>
    <row r="38" spans="1:18" s="16" customFormat="1" ht="17.25" customHeight="1" x14ac:dyDescent="0.25">
      <c r="A38" s="8"/>
      <c r="B38" s="9"/>
      <c r="C38" s="21"/>
      <c r="D38" s="10"/>
      <c r="E38" s="33"/>
      <c r="F38" s="12"/>
      <c r="G38" s="13"/>
      <c r="H38" s="14"/>
      <c r="I38" s="14"/>
      <c r="J38" s="22"/>
      <c r="K38" s="8"/>
      <c r="L38" s="9"/>
      <c r="M38" s="14"/>
      <c r="N38" s="14"/>
      <c r="O38" s="8"/>
      <c r="P38" s="9"/>
      <c r="Q38" s="10"/>
      <c r="R38" s="8"/>
    </row>
    <row r="39" spans="1:18" s="16" customFormat="1" ht="17.25" customHeight="1" x14ac:dyDescent="0.25">
      <c r="A39" s="8"/>
      <c r="B39" s="9"/>
      <c r="C39" s="21"/>
      <c r="D39" s="10"/>
      <c r="E39" s="11"/>
      <c r="F39" s="12"/>
      <c r="G39" s="13"/>
      <c r="H39" s="14"/>
      <c r="I39" s="14"/>
      <c r="J39" s="8"/>
      <c r="K39" s="8"/>
      <c r="L39" s="9"/>
      <c r="M39" s="14"/>
      <c r="N39" s="14"/>
      <c r="O39" s="8"/>
      <c r="P39" s="9"/>
      <c r="Q39" s="10"/>
      <c r="R39" s="8"/>
    </row>
    <row r="40" spans="1:18" s="16" customFormat="1" ht="17.25" customHeight="1" x14ac:dyDescent="0.25">
      <c r="A40" s="8"/>
      <c r="B40" s="9"/>
      <c r="C40" s="21"/>
      <c r="D40" s="10"/>
      <c r="E40" s="33"/>
      <c r="F40" s="12"/>
      <c r="G40" s="13"/>
      <c r="H40" s="14"/>
      <c r="I40" s="14"/>
      <c r="J40" s="22"/>
      <c r="K40" s="8"/>
      <c r="L40" s="9"/>
      <c r="M40" s="14"/>
      <c r="N40" s="14"/>
      <c r="O40" s="8"/>
      <c r="P40" s="9"/>
      <c r="Q40" s="10"/>
      <c r="R40" s="8"/>
    </row>
    <row r="41" spans="1:18" s="16" customFormat="1" ht="17.25" customHeight="1" x14ac:dyDescent="0.25">
      <c r="A41" s="8"/>
      <c r="B41" s="9"/>
      <c r="C41" s="21"/>
      <c r="D41" s="17"/>
      <c r="E41" s="33"/>
      <c r="F41" s="12"/>
      <c r="G41" s="13"/>
      <c r="H41" s="14"/>
      <c r="I41" s="14"/>
      <c r="J41" s="8"/>
      <c r="K41" s="8"/>
      <c r="L41" s="9"/>
      <c r="M41" s="14"/>
      <c r="N41" s="14"/>
      <c r="O41" s="8"/>
      <c r="P41" s="9"/>
      <c r="Q41" s="10"/>
      <c r="R41" s="13"/>
    </row>
    <row r="42" spans="1:18" s="16" customFormat="1" ht="17.25" customHeight="1" x14ac:dyDescent="0.25">
      <c r="A42" s="8"/>
      <c r="B42" s="9"/>
      <c r="C42" s="21"/>
      <c r="D42" s="17"/>
      <c r="E42" s="33"/>
      <c r="F42" s="12"/>
      <c r="G42" s="13"/>
      <c r="H42" s="14"/>
      <c r="I42" s="14"/>
      <c r="J42" s="8"/>
      <c r="K42" s="8"/>
      <c r="L42" s="9"/>
      <c r="M42" s="14"/>
      <c r="N42" s="14"/>
      <c r="O42" s="8"/>
      <c r="P42" s="9"/>
      <c r="Q42" s="10"/>
      <c r="R42" s="13"/>
    </row>
    <row r="43" spans="1:18" s="16" customFormat="1" ht="17.25" customHeight="1" x14ac:dyDescent="0.25">
      <c r="A43" s="8"/>
      <c r="B43" s="9"/>
      <c r="C43" s="21"/>
      <c r="D43" s="10"/>
      <c r="E43" s="11"/>
      <c r="F43" s="12"/>
      <c r="G43" s="13"/>
      <c r="H43" s="14"/>
      <c r="I43" s="14"/>
      <c r="J43" s="8"/>
      <c r="K43" s="8"/>
      <c r="L43" s="9"/>
      <c r="M43" s="14"/>
      <c r="N43" s="14"/>
      <c r="O43" s="8"/>
      <c r="P43" s="9"/>
      <c r="Q43" s="10"/>
      <c r="R43" s="13"/>
    </row>
    <row r="44" spans="1:18" s="16" customFormat="1" ht="17.25" customHeight="1" x14ac:dyDescent="0.25">
      <c r="B44" s="37"/>
      <c r="C44" s="21"/>
      <c r="D44" s="10"/>
      <c r="E44" s="11"/>
      <c r="F44" s="12"/>
      <c r="G44" s="13"/>
      <c r="H44" s="14"/>
      <c r="I44" s="14"/>
      <c r="J44" s="8"/>
      <c r="K44" s="8"/>
      <c r="L44" s="9"/>
      <c r="M44" s="14"/>
      <c r="N44" s="14"/>
      <c r="O44" s="8"/>
      <c r="P44" s="9"/>
      <c r="Q44" s="10"/>
      <c r="R44" s="8"/>
    </row>
    <row r="45" spans="1:18" s="16" customFormat="1" ht="17.25" customHeight="1" x14ac:dyDescent="0.25">
      <c r="A45" s="8"/>
      <c r="B45" s="37"/>
      <c r="C45" s="21"/>
      <c r="D45" s="17"/>
      <c r="E45" s="11"/>
      <c r="F45" s="12"/>
      <c r="G45" s="13"/>
      <c r="H45" s="14"/>
      <c r="I45" s="14"/>
      <c r="J45" s="8"/>
      <c r="K45" s="8"/>
      <c r="L45" s="9"/>
      <c r="M45" s="14"/>
      <c r="N45" s="14"/>
      <c r="O45" s="8"/>
      <c r="P45" s="9"/>
      <c r="Q45" s="10"/>
      <c r="R45" s="8"/>
    </row>
    <row r="46" spans="1:18" s="16" customFormat="1" ht="17.25" customHeight="1" x14ac:dyDescent="0.25">
      <c r="A46" s="8"/>
      <c r="B46" s="37"/>
      <c r="C46" s="21"/>
      <c r="D46" s="17"/>
      <c r="E46" s="11"/>
      <c r="F46" s="12"/>
      <c r="G46" s="13"/>
      <c r="H46" s="14"/>
      <c r="I46" s="14"/>
      <c r="J46" s="8"/>
      <c r="K46" s="8"/>
      <c r="L46" s="9"/>
      <c r="M46" s="14"/>
      <c r="N46" s="14"/>
      <c r="O46" s="8"/>
      <c r="P46" s="9"/>
      <c r="Q46" s="10"/>
      <c r="R46" s="8"/>
    </row>
    <row r="47" spans="1:18" s="16" customFormat="1" ht="17.25" customHeight="1" x14ac:dyDescent="0.25">
      <c r="A47" s="8"/>
      <c r="B47" s="37"/>
      <c r="C47" s="21"/>
      <c r="D47" s="17"/>
      <c r="E47" s="11"/>
      <c r="F47" s="12"/>
      <c r="G47" s="13"/>
      <c r="H47" s="14"/>
      <c r="I47" s="14"/>
      <c r="J47" s="8"/>
      <c r="K47" s="8"/>
      <c r="L47" s="9"/>
      <c r="M47" s="14"/>
      <c r="N47" s="14"/>
      <c r="O47" s="8"/>
      <c r="P47" s="9"/>
      <c r="Q47" s="10"/>
      <c r="R47" s="8"/>
    </row>
    <row r="48" spans="1:18" s="16" customFormat="1" ht="17.25" customHeight="1" x14ac:dyDescent="0.25">
      <c r="A48" s="8"/>
      <c r="B48" s="9"/>
      <c r="C48" s="21"/>
      <c r="D48" s="17"/>
      <c r="E48" s="11"/>
      <c r="F48" s="12"/>
      <c r="G48" s="13"/>
      <c r="H48" s="14"/>
      <c r="I48" s="14"/>
      <c r="J48" s="8"/>
      <c r="K48" s="8"/>
      <c r="L48" s="9"/>
      <c r="M48" s="14"/>
      <c r="N48" s="14"/>
      <c r="O48" s="8"/>
      <c r="P48" s="9"/>
      <c r="Q48" s="10"/>
      <c r="R48" s="8"/>
    </row>
    <row r="49" spans="1:18" s="16" customFormat="1" ht="17.25" customHeight="1" x14ac:dyDescent="0.25">
      <c r="A49" s="8"/>
      <c r="B49" s="9"/>
      <c r="C49" s="21"/>
      <c r="D49" s="13"/>
      <c r="E49" s="11"/>
      <c r="F49" s="13"/>
      <c r="G49" s="13"/>
      <c r="H49" s="14"/>
      <c r="I49" s="14"/>
      <c r="J49" s="22"/>
      <c r="K49" s="8"/>
      <c r="L49" s="9"/>
      <c r="M49" s="14"/>
      <c r="N49" s="14"/>
      <c r="O49" s="8"/>
      <c r="P49" s="9"/>
      <c r="Q49" s="10"/>
      <c r="R49" s="8"/>
    </row>
    <row r="50" spans="1:18" s="16" customFormat="1" ht="17.25" customHeight="1" x14ac:dyDescent="0.25">
      <c r="A50" s="8"/>
      <c r="B50" s="9"/>
      <c r="C50" s="21"/>
      <c r="D50" s="17"/>
      <c r="E50" s="33"/>
      <c r="F50" s="12"/>
      <c r="G50" s="13"/>
      <c r="H50" s="14"/>
      <c r="I50" s="14"/>
      <c r="J50" s="22"/>
      <c r="K50" s="8"/>
      <c r="L50" s="9"/>
      <c r="M50" s="14"/>
      <c r="N50" s="14"/>
      <c r="O50" s="8"/>
      <c r="P50" s="9"/>
      <c r="Q50" s="10"/>
      <c r="R50" s="8"/>
    </row>
    <row r="51" spans="1:18" s="16" customFormat="1" ht="17.25" customHeight="1" x14ac:dyDescent="0.25">
      <c r="A51" s="8"/>
      <c r="B51" s="9"/>
      <c r="C51" s="21"/>
      <c r="D51" s="17"/>
      <c r="E51" s="33"/>
      <c r="F51" s="12"/>
      <c r="G51" s="13"/>
      <c r="H51" s="14"/>
      <c r="I51" s="14"/>
      <c r="J51" s="8"/>
      <c r="K51" s="8"/>
      <c r="L51" s="9"/>
      <c r="M51" s="14"/>
      <c r="N51" s="14"/>
      <c r="O51" s="8"/>
      <c r="P51" s="9"/>
      <c r="Q51" s="10"/>
      <c r="R51" s="8"/>
    </row>
    <row r="52" spans="1:18" s="16" customFormat="1" ht="17.25" customHeight="1" x14ac:dyDescent="0.25">
      <c r="A52" s="8"/>
      <c r="B52" s="9"/>
      <c r="C52" s="21"/>
      <c r="D52" s="13"/>
      <c r="E52" s="11"/>
      <c r="F52" s="13"/>
      <c r="G52" s="13"/>
      <c r="H52" s="14"/>
      <c r="I52" s="14"/>
      <c r="J52" s="8"/>
      <c r="K52" s="8"/>
      <c r="L52" s="9"/>
      <c r="M52" s="14"/>
      <c r="N52" s="14"/>
      <c r="O52" s="8"/>
      <c r="P52" s="9"/>
      <c r="Q52" s="10"/>
      <c r="R52" s="8"/>
    </row>
    <row r="53" spans="1:18" s="16" customFormat="1" ht="17.25" customHeight="1" x14ac:dyDescent="0.25">
      <c r="A53" s="8"/>
      <c r="B53" s="9"/>
      <c r="C53" s="21"/>
      <c r="D53" s="10"/>
      <c r="E53" s="11"/>
      <c r="F53" s="12"/>
      <c r="G53" s="13"/>
      <c r="H53" s="14"/>
      <c r="I53" s="14"/>
      <c r="J53" s="8"/>
      <c r="K53" s="8"/>
      <c r="L53" s="9"/>
      <c r="M53" s="14"/>
      <c r="N53" s="14"/>
      <c r="O53" s="8"/>
      <c r="P53" s="9"/>
      <c r="Q53" s="10"/>
      <c r="R53" s="8"/>
    </row>
    <row r="54" spans="1:18" s="16" customFormat="1" ht="17.25" customHeight="1" x14ac:dyDescent="0.25">
      <c r="A54" s="8"/>
      <c r="B54" s="9"/>
      <c r="C54" s="21"/>
      <c r="D54" s="17"/>
      <c r="E54" s="11"/>
      <c r="F54" s="12"/>
      <c r="G54" s="13"/>
      <c r="H54" s="14"/>
      <c r="I54" s="14"/>
      <c r="J54" s="8"/>
      <c r="K54" s="8"/>
      <c r="L54" s="9"/>
      <c r="M54" s="20"/>
      <c r="N54" s="14"/>
      <c r="O54" s="8"/>
      <c r="P54" s="9"/>
      <c r="Q54" s="10"/>
      <c r="R54" s="8"/>
    </row>
    <row r="55" spans="1:18" s="16" customFormat="1" ht="17.25" customHeight="1" x14ac:dyDescent="0.25">
      <c r="A55" s="18"/>
      <c r="B55" s="9"/>
      <c r="C55" s="21"/>
      <c r="D55" s="13"/>
      <c r="E55" s="11"/>
      <c r="F55" s="13"/>
      <c r="G55" s="19"/>
      <c r="H55" s="14"/>
      <c r="I55" s="14"/>
      <c r="J55" s="8"/>
      <c r="K55" s="8"/>
      <c r="L55" s="9"/>
      <c r="M55" s="20"/>
      <c r="N55" s="14"/>
      <c r="O55" s="8"/>
      <c r="P55" s="9"/>
      <c r="Q55" s="10"/>
      <c r="R55" s="8"/>
    </row>
    <row r="56" spans="1:18" s="16" customFormat="1" ht="17.25" customHeight="1" x14ac:dyDescent="0.25">
      <c r="A56" s="18"/>
      <c r="B56" s="37"/>
      <c r="C56" s="21"/>
      <c r="D56" s="10"/>
      <c r="E56" s="11"/>
      <c r="F56" s="12"/>
      <c r="G56" s="19"/>
      <c r="H56" s="14"/>
      <c r="I56" s="14"/>
      <c r="J56" s="8"/>
      <c r="K56" s="8"/>
      <c r="L56" s="9"/>
      <c r="M56" s="14"/>
      <c r="N56" s="14"/>
      <c r="O56" s="8"/>
      <c r="P56" s="9"/>
      <c r="Q56" s="10"/>
      <c r="R56" s="8"/>
    </row>
    <row r="57" spans="1:18" s="16" customFormat="1" ht="17.25" customHeight="1" x14ac:dyDescent="0.25">
      <c r="A57" s="8"/>
      <c r="B57" s="9"/>
      <c r="C57" s="21"/>
      <c r="D57" s="10"/>
      <c r="E57" s="11"/>
      <c r="F57" s="12"/>
      <c r="G57" s="13"/>
      <c r="H57" s="14"/>
      <c r="I57" s="14"/>
      <c r="J57" s="8"/>
      <c r="K57" s="8"/>
      <c r="L57" s="9"/>
      <c r="M57" s="14"/>
      <c r="N57" s="14"/>
      <c r="O57" s="8"/>
      <c r="P57" s="9"/>
      <c r="Q57" s="10"/>
      <c r="R57" s="13"/>
    </row>
    <row r="58" spans="1:18" s="16" customFormat="1" ht="17.25" customHeight="1" x14ac:dyDescent="0.25">
      <c r="A58" s="8"/>
      <c r="B58" s="9"/>
      <c r="C58" s="21"/>
      <c r="D58" s="10"/>
      <c r="E58" s="11"/>
      <c r="F58" s="12"/>
      <c r="G58" s="13"/>
      <c r="H58" s="14"/>
      <c r="I58" s="14"/>
      <c r="J58" s="8"/>
      <c r="K58" s="8"/>
      <c r="L58" s="9"/>
      <c r="M58" s="14"/>
      <c r="N58" s="14"/>
      <c r="O58" s="8"/>
      <c r="P58" s="9"/>
      <c r="Q58" s="17"/>
      <c r="R58" s="8"/>
    </row>
    <row r="59" spans="1:18" s="16" customFormat="1" ht="17.25" customHeight="1" x14ac:dyDescent="0.25">
      <c r="A59" s="8"/>
      <c r="B59" s="9"/>
      <c r="C59" s="21"/>
      <c r="D59" s="17"/>
      <c r="E59" s="11"/>
      <c r="F59" s="12"/>
      <c r="G59" s="13"/>
      <c r="H59" s="14"/>
      <c r="I59" s="14"/>
      <c r="J59" s="8"/>
      <c r="K59" s="8"/>
      <c r="L59" s="9"/>
      <c r="M59" s="14"/>
      <c r="N59" s="14"/>
      <c r="O59" s="8"/>
      <c r="P59" s="9"/>
      <c r="Q59" s="10"/>
      <c r="R59" s="8"/>
    </row>
    <row r="60" spans="1:18" s="16" customFormat="1" ht="17.25" customHeight="1" x14ac:dyDescent="0.25">
      <c r="A60" s="8"/>
      <c r="B60" s="9"/>
      <c r="C60" s="21"/>
      <c r="D60" s="10"/>
      <c r="E60" s="11"/>
      <c r="F60" s="12"/>
      <c r="G60" s="13"/>
      <c r="H60" s="14"/>
      <c r="I60" s="14"/>
      <c r="J60" s="8"/>
      <c r="K60" s="8"/>
      <c r="L60" s="9"/>
      <c r="M60" s="14"/>
      <c r="N60" s="14"/>
      <c r="O60" s="8"/>
      <c r="P60" s="9"/>
      <c r="Q60" s="10"/>
      <c r="R60" s="8"/>
    </row>
    <row r="61" spans="1:18" s="16" customFormat="1" ht="17.25" customHeight="1" x14ac:dyDescent="0.25">
      <c r="A61" s="8"/>
      <c r="B61" s="9"/>
      <c r="C61" s="21"/>
      <c r="D61" s="10"/>
      <c r="E61" s="11"/>
      <c r="F61" s="12"/>
      <c r="G61" s="13"/>
      <c r="H61" s="14"/>
      <c r="I61" s="14"/>
      <c r="J61" s="8"/>
      <c r="K61" s="8"/>
      <c r="L61" s="9"/>
      <c r="M61" s="14"/>
      <c r="N61" s="14"/>
      <c r="O61" s="8"/>
      <c r="P61" s="9"/>
      <c r="Q61" s="10"/>
      <c r="R61" s="8"/>
    </row>
    <row r="62" spans="1:18" s="16" customFormat="1" ht="17.25" customHeight="1" x14ac:dyDescent="0.25">
      <c r="A62" s="8"/>
      <c r="B62" s="9"/>
      <c r="C62" s="21"/>
      <c r="D62" s="10"/>
      <c r="E62" s="11"/>
      <c r="F62" s="12"/>
      <c r="G62" s="13"/>
      <c r="H62" s="14"/>
      <c r="I62" s="14"/>
      <c r="J62" s="8"/>
      <c r="K62" s="8"/>
      <c r="L62" s="9"/>
      <c r="M62" s="14"/>
      <c r="N62" s="14"/>
      <c r="O62" s="8"/>
      <c r="P62" s="9"/>
      <c r="Q62" s="10"/>
      <c r="R62" s="8"/>
    </row>
    <row r="63" spans="1:18" s="16" customFormat="1" ht="17.25" customHeight="1" x14ac:dyDescent="0.25">
      <c r="A63" s="8"/>
      <c r="B63" s="9"/>
      <c r="C63" s="21"/>
      <c r="D63" s="17"/>
      <c r="E63" s="11"/>
      <c r="F63" s="12"/>
      <c r="G63" s="13"/>
      <c r="H63" s="14"/>
      <c r="I63" s="14"/>
      <c r="J63" s="8"/>
      <c r="K63" s="8"/>
      <c r="L63" s="9"/>
      <c r="M63" s="14"/>
      <c r="N63" s="14"/>
      <c r="O63" s="8"/>
      <c r="P63" s="9"/>
      <c r="Q63" s="10"/>
      <c r="R63" s="8"/>
    </row>
  </sheetData>
  <hyperlinks>
    <hyperlink ref="E2" r:id="rId1" xr:uid="{00000000-0004-0000-0100-000000000000}"/>
    <hyperlink ref="E3" r:id="rId2" xr:uid="{00000000-0004-0000-0100-000001000000}"/>
    <hyperlink ref="E5" r:id="rId3" xr:uid="{00000000-0004-0000-0000-000023000000}"/>
  </hyperlinks>
  <pageMargins left="0.7" right="0.7" top="0.75" bottom="0.75" header="0.3" footer="0.3"/>
  <pageSetup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Expired</vt:lpstr>
      <vt:lpstr>Relinquished 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12064</dc:creator>
  <cp:lastModifiedBy>Dana Chambers</cp:lastModifiedBy>
  <dcterms:created xsi:type="dcterms:W3CDTF">2021-05-20T00:57:08Z</dcterms:created>
  <dcterms:modified xsi:type="dcterms:W3CDTF">2024-07-30T02:20:31Z</dcterms:modified>
</cp:coreProperties>
</file>